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7910"/>
  </bookViews>
  <sheets>
    <sheet name="Sheet1" sheetId="1" r:id="rId1"/>
  </sheets>
  <definedNames>
    <definedName name="_xlnm._FilterDatabase" localSheetId="0" hidden="1">Sheet1!$A$1:$Q$48</definedName>
    <definedName name="_xlnm.Print_Titles" localSheetId="0">Sheet1!$4:$5</definedName>
  </definedNames>
  <calcPr calcId="144525"/>
</workbook>
</file>

<file path=xl/sharedStrings.xml><?xml version="1.0" encoding="utf-8"?>
<sst xmlns="http://schemas.openxmlformats.org/spreadsheetml/2006/main" count="221">
  <si>
    <t>山东大学综合素质测评统计表</t>
  </si>
  <si>
    <r>
      <rPr>
        <sz val="16"/>
        <color rgb="FF000000"/>
        <rFont val="宋体"/>
        <charset val="134"/>
      </rPr>
      <t xml:space="preserve">2016  -2017  学年 </t>
    </r>
    <r>
      <rPr>
        <u/>
        <sz val="16"/>
        <color rgb="FF000000"/>
        <rFont val="宋体"/>
        <charset val="134"/>
      </rPr>
      <t xml:space="preserve"> 信息 </t>
    </r>
    <r>
      <rPr>
        <sz val="16"/>
        <color rgb="FF000000"/>
        <rFont val="宋体"/>
        <charset val="134"/>
      </rPr>
      <t xml:space="preserve">学院 </t>
    </r>
    <r>
      <rPr>
        <u/>
        <sz val="16"/>
        <color rgb="FF000000"/>
        <rFont val="宋体"/>
        <charset val="134"/>
      </rPr>
      <t xml:space="preserve">  光电信息科学与工程  </t>
    </r>
    <r>
      <rPr>
        <sz val="16"/>
        <color rgb="FF000000"/>
        <rFont val="宋体"/>
        <charset val="134"/>
      </rPr>
      <t xml:space="preserve">专业 </t>
    </r>
    <r>
      <rPr>
        <u/>
        <sz val="16"/>
        <color rgb="FF000000"/>
        <rFont val="宋体"/>
        <charset val="134"/>
      </rPr>
      <t xml:space="preserve">  2016  </t>
    </r>
    <r>
      <rPr>
        <sz val="16"/>
        <color rgb="FF000000"/>
        <rFont val="宋体"/>
        <charset val="134"/>
      </rPr>
      <t>年级             填表时间       年    月   日</t>
    </r>
  </si>
  <si>
    <t>学号</t>
  </si>
  <si>
    <t>姓名</t>
  </si>
  <si>
    <t>学习成绩</t>
  </si>
  <si>
    <t>基础性素质测评成绩（百分制）</t>
  </si>
  <si>
    <t>基础性素质测评成绩（五分制）</t>
  </si>
  <si>
    <t>发展性素质测评</t>
  </si>
  <si>
    <t>总分（五分制）</t>
  </si>
  <si>
    <t>总名次</t>
  </si>
  <si>
    <t>获奖学金类别</t>
  </si>
  <si>
    <t>荣誉称号情况</t>
  </si>
  <si>
    <t>备  注</t>
  </si>
  <si>
    <t>分数</t>
  </si>
  <si>
    <t>名次</t>
  </si>
  <si>
    <t>学术与创新加分</t>
  </si>
  <si>
    <t>实践与服务加分</t>
  </si>
  <si>
    <t>社会工作加分</t>
  </si>
  <si>
    <t>文体活动加分</t>
  </si>
  <si>
    <t>合计（百分制）</t>
  </si>
  <si>
    <t>合计（五分制）</t>
  </si>
  <si>
    <t>201600122063</t>
  </si>
  <si>
    <t>赵曜</t>
  </si>
  <si>
    <t>4.74</t>
  </si>
  <si>
    <t>2</t>
  </si>
  <si>
    <t>1</t>
  </si>
  <si>
    <t>一等奖学金</t>
  </si>
  <si>
    <t>校三好学生、校优秀班干部</t>
  </si>
  <si>
    <t>1.学习委员（不重叠）
2.校级优秀团员+5
3.榜样的力量“班级之星”+3
4.全国大学生数学竞赛国家二等奖+12
5.大学生数学竞赛省一等奖（不重叠）
6.信息学院创新创业立项—“芯心相印”（未结项不加分）
7.“老吾老”社会实践校级优秀+8
8.小树林支教调研团社会实践院级优秀。+5
9.社会实践寒假暑假合格（不重叠）
10.校优秀班干部+10
11.院创新创业大赛立项三等奖+3
12.舍长+2</t>
  </si>
  <si>
    <t>201600122091</t>
  </si>
  <si>
    <t>王莉</t>
  </si>
  <si>
    <t>4.76</t>
  </si>
  <si>
    <t>校三好学生</t>
  </si>
  <si>
    <t>暑期社会实践“山东大学生命科学学院逐梦支教调研队”队员，校级立项、校级表彰+8
暑期团队校级优秀社会实践报告二等奖 +10
寒、暑假社会实践报告合格（不得与表彰叠加）
图书馆志愿者 +3
全国大学生数学竞赛省二等奖+9</t>
  </si>
  <si>
    <t>201600122016</t>
  </si>
  <si>
    <t>王乐乐</t>
  </si>
  <si>
    <t>4.72</t>
  </si>
  <si>
    <t>3</t>
  </si>
  <si>
    <t>二等奖学金</t>
  </si>
  <si>
    <t>院三好学生</t>
  </si>
  <si>
    <r>
      <rPr>
        <sz val="12"/>
        <rFont val="宋体"/>
        <charset val="134"/>
      </rPr>
      <t xml:space="preserve">2017年‘数创杯’全国大学生数学建模挑战赛本科组全国二等奖（不予认定）
第六届全国大学生光电设计竞赛“歌尔杯”东部选拔赛   全国三等奖
第六届全国大学生光电设计竞赛   全国二等奖+12
2018年山东大学科技创新基金拟立项项目（未结项不加分）
第六届金程杯·2017年全国大学生商业精英挑战赛   创新智慧团队（不予认定）
2018年寒假社会实践个人专项院级优秀个人     （大二寒假不算）                 </t>
    </r>
    <r>
      <rPr>
        <sz val="12"/>
        <color theme="1"/>
        <rFont val="宋体"/>
        <charset val="134"/>
      </rPr>
      <t>社会实践个人 院级立项 (不叠加）      社会实践团队 院级立项（队员）(+2,不叠加，取最高的+3） 寒假实践报告经考察优秀+3  
 暑假实践报告经考察优秀 (不叠加）
获校表彰的优秀团员</t>
    </r>
    <r>
      <rPr>
        <sz val="12"/>
        <rFont val="宋体"/>
        <charset val="134"/>
      </rPr>
      <t>+5                   学生干部考核良好+4                  马原课代表+2
一多书院“思壮杯”足球联赛第二名+3</t>
    </r>
  </si>
  <si>
    <t>201600122057</t>
  </si>
  <si>
    <t>贝仕成</t>
  </si>
  <si>
    <t>4.65</t>
  </si>
  <si>
    <t>4</t>
  </si>
  <si>
    <t>1、“魅力神农”社会实践团队 院优队长+8
2、社会实践报告考核优秀不叠加
3、2018数学建模美赛S奖+4
4、“一多书院公共空间设计大赛”一等奖+2
5、趣味运动会六人七足团体第二（院级）+5.5
 6、趣味运动会兔蟹鸡活动团体第三+5.5
7、班干部考核——宣传委员（不叠加）
8、原子物理课代表+2
9、班干部考核良好+4</t>
  </si>
  <si>
    <t>201600122077</t>
  </si>
  <si>
    <t>郝赟东</t>
  </si>
  <si>
    <t>4.46</t>
  </si>
  <si>
    <t>7</t>
  </si>
  <si>
    <t>5</t>
  </si>
  <si>
    <t>1、第六届全国大学生光电设计竞赛一等奖 +50
2、2017年第八届山东省大学生数学竞赛三等奖+6
 3、第六届全国大学生光电设计竞赛东部赛区一等奖（不重叠）
 4、大一暑假社会实践团队校优秀+8
5、大二寒假社会实践个人合格（不叠加）
6、舍长+2</t>
  </si>
  <si>
    <t>201600122067</t>
  </si>
  <si>
    <t>李敬岁</t>
  </si>
  <si>
    <t>4.59</t>
  </si>
  <si>
    <t>6</t>
  </si>
  <si>
    <t>1.2018Q-run首届环校马拉松三等奖 +2
 2.一多书院第一届田径运动会男子4*400米第三名+2                  3.班级组织委员（良好）+4                   4.宿舍长 +2                           5.一多书院第六团支部宣传委员（无奖不加分）         6.2018TI杯山东省大学生电子设计大赛二等奖+20
7.社会实践合格+3</t>
  </si>
  <si>
    <t>201600122090</t>
  </si>
  <si>
    <t>姜泽坤</t>
  </si>
  <si>
    <t>4.48</t>
  </si>
  <si>
    <t>三等奖学金</t>
  </si>
  <si>
    <t>趣味运动会“兔蟹鸡”三等奖+5.5
趣味运动会“六人七足”二等奖+5.5
全国大学生数学竞赛省二等奖（不叠加）
全国大学生数学竞赛全国三等奖+9
宏景杯单片机应用技术大赛校三等奖+6
鹏派杯团体赛三等奖+2
电动力学课代表+2
舍长+2
社会实践合格+3
一多书院“思壮杯”篮球联赛第七名+0.5
一多书院“思壮杯”足球联赛第二名+3
“鹏派杯”健身赛三等奖 +2</t>
  </si>
  <si>
    <t>201600122037</t>
  </si>
  <si>
    <t>刘济洲</t>
  </si>
  <si>
    <t>4.30</t>
  </si>
  <si>
    <t>11</t>
  </si>
  <si>
    <t>8</t>
  </si>
  <si>
    <t>1、全国大学生光电设计大赛三等奖+9 
2、院创新创业大赛立项三等奖+3 
3、宏晶杯三等奖+6
4、暑期社会实践报告院优秀个人+8 
5、暑期社会实践校级优秀团队（队长）+10 6、“鹏派杯”健身赛三等奖 +2
7、一多书院纸桥承重比赛“三等奖”+0.5 8、十大歌手一等奖（乐队）+3
 9、科创协会科技部干部测评优秀+6
10、寒假白皮书合格（不重叠）</t>
  </si>
  <si>
    <t>201600122034</t>
  </si>
  <si>
    <t>卫宁</t>
  </si>
  <si>
    <t>4.43</t>
  </si>
  <si>
    <t>9</t>
  </si>
  <si>
    <t>舍长+2
社会实践合格+3</t>
  </si>
  <si>
    <t>201600122071</t>
  </si>
  <si>
    <t>薛松岩</t>
  </si>
  <si>
    <t>4.33</t>
  </si>
  <si>
    <t>10</t>
  </si>
  <si>
    <t>社会实践合格+3</t>
  </si>
  <si>
    <t>201622122104</t>
  </si>
  <si>
    <t>徐梦菡</t>
  </si>
  <si>
    <t>4.32</t>
  </si>
  <si>
    <t>201600122068</t>
  </si>
  <si>
    <t>胡奇</t>
  </si>
  <si>
    <t>4.25</t>
  </si>
  <si>
    <t>12</t>
  </si>
  <si>
    <t>1.山东大学信息学院“老吾老”赴青岛即墨市鳌山卫镇中心敬老院关于“汇聚公益力量，践行爱心教育”志愿公益团，校级优秀+8
2.心理对对碰三等奖+0.5
3.心理委员良好+4</t>
  </si>
  <si>
    <t>201600122010</t>
  </si>
  <si>
    <t>唐源</t>
  </si>
  <si>
    <t>4.19</t>
  </si>
  <si>
    <t>15</t>
  </si>
  <si>
    <t>13</t>
  </si>
  <si>
    <t>1.B251宿舍长+2
 2.应用光学课代表+2
3.概率论课代表（不叠加）
4.寒假社会实践白皮书优秀（不加分）
5.暑假社会实践白皮书合格（不重叠）
6.2017年社会实践院级表彰团队成员+5
7.全国大学生数学竞赛全国二等奖，省级一等奖+12
8.2018年国家级大学生创新创业训练计划暨山东大学校级科技创新基金立项项目“机器学习在粒子物理中的应用”立项成员 （未结项不加分）</t>
  </si>
  <si>
    <t>201600122025</t>
  </si>
  <si>
    <t>鲍策奔</t>
  </si>
  <si>
    <t>4.15</t>
  </si>
  <si>
    <t>17</t>
  </si>
  <si>
    <t>14</t>
  </si>
  <si>
    <r>
      <rPr>
        <sz val="10"/>
        <rFont val="宋体"/>
        <charset val="134"/>
      </rPr>
      <t>2017数创杯全国大学生数学建模挑战赛二等奖（不予认定）
第六届全国大学生光电设计大赛歌尔杯东部赛区三等奖（不重叠）                            山东省数学竞赛三等奖+6
第六届全国大学生光电设计大赛全国二等奖+12</t>
    </r>
    <r>
      <rPr>
        <sz val="10"/>
        <color rgb="FFFF0000"/>
        <rFont val="宋体"/>
        <charset val="134"/>
      </rPr>
      <t xml:space="preserve">
</t>
    </r>
    <r>
      <rPr>
        <sz val="10"/>
        <color theme="1"/>
        <rFont val="宋体"/>
        <charset val="134"/>
      </rPr>
      <t>社会实践合格+3</t>
    </r>
  </si>
  <si>
    <t>201600122005</t>
  </si>
  <si>
    <t>李树茂</t>
  </si>
  <si>
    <t>4.13</t>
  </si>
  <si>
    <t>18</t>
  </si>
  <si>
    <t>16</t>
  </si>
  <si>
    <t>1.2017年大学生数学竞赛：省三等奖+6
2.2018年山东大学宏晶杯单片机竞赛三等奖+6
3.模电课代表；微处理器原理与应用课代表（一学年）+4
4.趣味运动会“六人七足”二等奖+5.5
社会实践合格+3</t>
  </si>
  <si>
    <t>201600122021</t>
  </si>
  <si>
    <t>姜杰</t>
  </si>
  <si>
    <t>4.24</t>
  </si>
  <si>
    <t>“永旭杯”网球比赛道德风尚奖（不加分）
社会实践合格+3</t>
  </si>
  <si>
    <t>201600122033</t>
  </si>
  <si>
    <t>王宏杰</t>
  </si>
  <si>
    <t>3.95</t>
  </si>
  <si>
    <t>25</t>
  </si>
  <si>
    <t>院优秀班干部</t>
  </si>
  <si>
    <t>青岛高校田径运动会 标枪第六名 优秀运动员+4.5
一多书院田径运动会 男子垒球第三名+2 
男子铅球第六名+1 
男子4*100接力第一名+4
澎湃杯健身赛 体能王+4
班级之星称号+3
优秀共青团员+5
一多书院志愿服务认定+3    
共青团山东大学青岛校区工作委员会迎新志愿者认定+1
班长（不叠加）
体育课代表（不算）
舍长+2
沙滩音乐节 十大歌手决赛主持人+1
院优秀班干部+8
社会实践合格+3</t>
  </si>
  <si>
    <t>201600122054</t>
  </si>
  <si>
    <t>张雨卓</t>
  </si>
  <si>
    <t>4.2</t>
  </si>
  <si>
    <t>201600122085</t>
  </si>
  <si>
    <t>刘守佩</t>
  </si>
  <si>
    <t>19</t>
  </si>
  <si>
    <t>201600122006</t>
  </si>
  <si>
    <t>张金鑫</t>
  </si>
  <si>
    <t>3.98</t>
  </si>
  <si>
    <t>24</t>
  </si>
  <si>
    <t>20</t>
  </si>
  <si>
    <t>2018年山东大学宏晶杯单片机竞赛三等奖+6
一多书院“思壮杯”篮球联赛第七名+0.5
趣味运动会“兔蟹鸡”三等奖+5.5
趣味运动会“六人七足”二等奖+5.5
舍长+2
社会实践合格+3</t>
  </si>
  <si>
    <t>201600122004</t>
  </si>
  <si>
    <t>黎诚智</t>
  </si>
  <si>
    <t>4.10</t>
  </si>
  <si>
    <t>21</t>
  </si>
  <si>
    <t>201600122048</t>
  </si>
  <si>
    <t>江迪</t>
  </si>
  <si>
    <t>4.07</t>
  </si>
  <si>
    <t>22</t>
  </si>
  <si>
    <t>留学生迎新志愿者+3
一多书院征文比赛二等奖+0.5
社会实践合格</t>
  </si>
  <si>
    <t>201600112030</t>
  </si>
  <si>
    <t>王晓彤</t>
  </si>
  <si>
    <t>4.08</t>
  </si>
  <si>
    <t>23</t>
  </si>
  <si>
    <t>201600122093</t>
  </si>
  <si>
    <t>杨方伦</t>
  </si>
  <si>
    <t>4.00</t>
  </si>
  <si>
    <t>一多书院“思壮杯”足球联赛第二名+3
社会实践合格+3
“鹏派杯”健身赛三等奖 +2</t>
  </si>
  <si>
    <t>201600122013</t>
  </si>
  <si>
    <t>朱镕威</t>
  </si>
  <si>
    <t>1、院创新创业大赛立项三等奖+3   
2、寒假社会实践报告合格+3      
3、暑假社会实践院级立项（+2，不重叠取最高的+3）   
4、一多书院运动会接力赛第八+0.5</t>
  </si>
  <si>
    <t>201600122053</t>
  </si>
  <si>
    <t>韩云奇</t>
  </si>
  <si>
    <t>3.88</t>
  </si>
  <si>
    <t>26</t>
  </si>
  <si>
    <t>201600122089</t>
  </si>
  <si>
    <t>韩森</t>
  </si>
  <si>
    <t>3.78</t>
  </si>
  <si>
    <t>29</t>
  </si>
  <si>
    <t>27</t>
  </si>
  <si>
    <t>社会实践合格+3
院优秀班干部+8</t>
  </si>
  <si>
    <t>201600122032</t>
  </si>
  <si>
    <t>梁锦涛</t>
  </si>
  <si>
    <t>3.81</t>
  </si>
  <si>
    <t>28</t>
  </si>
  <si>
    <t>一多书院运动会学生志愿者12h+3
社会实践合格+3</t>
  </si>
  <si>
    <t>201600122012</t>
  </si>
  <si>
    <t>韦芊屹</t>
  </si>
  <si>
    <t>社会实践合格+3
舍长+2</t>
  </si>
  <si>
    <t>201600122023</t>
  </si>
  <si>
    <t>武畅</t>
  </si>
  <si>
    <t>3.71</t>
  </si>
  <si>
    <t>30</t>
  </si>
  <si>
    <t>趣味运动会“兔蟹鸡”三等奖+5.5
趣味运动会“六人七足”二等奖+5.5
“鹏派杯”健身赛三等奖 +2
社会实践合格+3</t>
  </si>
  <si>
    <t>201600122001</t>
  </si>
  <si>
    <t>梁超</t>
  </si>
  <si>
    <t>3.53</t>
  </si>
  <si>
    <t>32</t>
  </si>
  <si>
    <t>31</t>
  </si>
  <si>
    <t>山东省电子设计大赛省二等奖+20、书院团支部组织委员（无奖不加分）、一多书院运动会400米第八+0.5、一多书院运动会4*400米第三+2社会实践合格+3</t>
  </si>
  <si>
    <t>201600122020</t>
  </si>
  <si>
    <t>杜明昊</t>
  </si>
  <si>
    <t>3.56</t>
  </si>
  <si>
    <t>参加国际事务部迎新志愿者+3
到石油大学参加网球比赛（无奖不加分）
社会实践合格+3</t>
  </si>
  <si>
    <t>201600122008</t>
  </si>
  <si>
    <t>吕浩然</t>
  </si>
  <si>
    <t>3.52</t>
  </si>
  <si>
    <t>33</t>
  </si>
  <si>
    <t>201600122024</t>
  </si>
  <si>
    <t>田子辉</t>
  </si>
  <si>
    <t>3.45</t>
  </si>
  <si>
    <t>34</t>
  </si>
  <si>
    <t>201600122049</t>
  </si>
  <si>
    <t>王子涵</t>
  </si>
  <si>
    <t>3.28</t>
  </si>
  <si>
    <t>35</t>
  </si>
  <si>
    <t>社会实践类别                                              1.第三届山东大学创新创业大赛三等奖+6
2.首届山东大学（青岛）创新创业大赛优秀奖两个+4
社会实践合格+3
一多书院“思壮杯”足球联赛第二名+3
“鹏派杯”健身赛三等奖 +2</t>
  </si>
  <si>
    <t>201600122052</t>
  </si>
  <si>
    <t>马新蕾</t>
  </si>
  <si>
    <t>3.18</t>
  </si>
  <si>
    <t>36</t>
  </si>
  <si>
    <t>201600122095</t>
  </si>
  <si>
    <t>张维</t>
  </si>
  <si>
    <t>3.13</t>
  </si>
  <si>
    <t>37</t>
  </si>
  <si>
    <t>201600122059</t>
  </si>
  <si>
    <t>查方圆</t>
  </si>
  <si>
    <t>2.94</t>
  </si>
  <si>
    <t>38</t>
  </si>
  <si>
    <t>201600122018</t>
  </si>
  <si>
    <t>刘嘉森</t>
  </si>
  <si>
    <t>2.89</t>
  </si>
  <si>
    <t>39</t>
  </si>
  <si>
    <t>社会实践合格+3，诚信状表现优秀（不加分）</t>
  </si>
  <si>
    <t>201600122072</t>
  </si>
  <si>
    <t>于润泽</t>
  </si>
  <si>
    <t>2.38</t>
  </si>
  <si>
    <t>40</t>
  </si>
  <si>
    <t>201600122078</t>
  </si>
  <si>
    <t>陈加东</t>
  </si>
  <si>
    <t>1.58</t>
  </si>
  <si>
    <t>41</t>
  </si>
  <si>
    <t>201600122043</t>
  </si>
  <si>
    <t>陈兴汉</t>
  </si>
  <si>
    <t>1.56</t>
  </si>
  <si>
    <t>42</t>
  </si>
</sst>
</file>

<file path=xl/styles.xml><?xml version="1.0" encoding="utf-8"?>
<styleSheet xmlns="http://schemas.openxmlformats.org/spreadsheetml/2006/main">
  <numFmts count="7">
    <numFmt numFmtId="176" formatCode="0.00_);[Red]\(0.00\)"/>
    <numFmt numFmtId="177"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8" formatCode="0.0000_);[Red]\(0.0000\)"/>
  </numFmts>
  <fonts count="36">
    <font>
      <sz val="12"/>
      <name val="宋体"/>
      <charset val="134"/>
    </font>
    <font>
      <sz val="16"/>
      <name val="宋体"/>
      <charset val="134"/>
    </font>
    <font>
      <b/>
      <sz val="22"/>
      <color indexed="8"/>
      <name val="宋体"/>
      <charset val="134"/>
    </font>
    <font>
      <b/>
      <sz val="16"/>
      <color indexed="8"/>
      <name val="宋体"/>
      <charset val="134"/>
    </font>
    <font>
      <sz val="16"/>
      <color rgb="FF000000"/>
      <name val="宋体"/>
      <charset val="134"/>
    </font>
    <font>
      <sz val="16"/>
      <color indexed="8"/>
      <name val="宋体"/>
      <charset val="134"/>
    </font>
    <font>
      <sz val="11"/>
      <color theme="1"/>
      <name val="等线"/>
      <charset val="134"/>
      <scheme val="minor"/>
    </font>
    <font>
      <sz val="10"/>
      <name val="宋体"/>
      <charset val="134"/>
    </font>
    <font>
      <sz val="12"/>
      <color indexed="8"/>
      <name val="宋体"/>
      <charset val="134"/>
    </font>
    <font>
      <sz val="10"/>
      <color indexed="8"/>
      <name val="宋体"/>
      <charset val="134"/>
    </font>
    <font>
      <sz val="12"/>
      <color indexed="50"/>
      <name val="宋体"/>
      <charset val="134"/>
    </font>
    <font>
      <sz val="11"/>
      <name val="宋体"/>
      <charset val="134"/>
    </font>
    <font>
      <sz val="12"/>
      <color indexed="62"/>
      <name val="宋体"/>
      <charset val="134"/>
    </font>
    <font>
      <sz val="11"/>
      <color theme="1"/>
      <name val="等线"/>
      <charset val="0"/>
      <scheme val="minor"/>
    </font>
    <font>
      <sz val="11"/>
      <color rgb="FFFA7D00"/>
      <name val="等线"/>
      <charset val="0"/>
      <scheme val="minor"/>
    </font>
    <font>
      <sz val="11"/>
      <color theme="0"/>
      <name val="等线"/>
      <charset val="0"/>
      <scheme val="minor"/>
    </font>
    <font>
      <u/>
      <sz val="11"/>
      <color rgb="FF800080"/>
      <name val="等线"/>
      <charset val="0"/>
      <scheme val="minor"/>
    </font>
    <font>
      <sz val="11"/>
      <color rgb="FF3F3F76"/>
      <name val="等线"/>
      <charset val="0"/>
      <scheme val="minor"/>
    </font>
    <font>
      <sz val="11"/>
      <color rgb="FF9C0006"/>
      <name val="等线"/>
      <charset val="0"/>
      <scheme val="minor"/>
    </font>
    <font>
      <b/>
      <sz val="11"/>
      <color theme="1"/>
      <name val="等线"/>
      <charset val="0"/>
      <scheme val="minor"/>
    </font>
    <font>
      <sz val="11"/>
      <color rgb="FF9C6500"/>
      <name val="等线"/>
      <charset val="0"/>
      <scheme val="minor"/>
    </font>
    <font>
      <u/>
      <sz val="11"/>
      <color rgb="FF0000FF"/>
      <name val="等线"/>
      <charset val="0"/>
      <scheme val="minor"/>
    </font>
    <font>
      <sz val="11"/>
      <color rgb="FF006100"/>
      <name val="等线"/>
      <charset val="0"/>
      <scheme val="minor"/>
    </font>
    <font>
      <b/>
      <sz val="15"/>
      <color theme="3"/>
      <name val="等线"/>
      <charset val="134"/>
      <scheme val="minor"/>
    </font>
    <font>
      <i/>
      <sz val="11"/>
      <color rgb="FF7F7F7F"/>
      <name val="等线"/>
      <charset val="0"/>
      <scheme val="minor"/>
    </font>
    <font>
      <b/>
      <sz val="11"/>
      <color theme="3"/>
      <name val="等线"/>
      <charset val="134"/>
      <scheme val="minor"/>
    </font>
    <font>
      <b/>
      <sz val="11"/>
      <color rgb="FFFFFFFF"/>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8"/>
      <color theme="3"/>
      <name val="等线"/>
      <charset val="134"/>
      <scheme val="minor"/>
    </font>
    <font>
      <u/>
      <sz val="16"/>
      <color rgb="FF000000"/>
      <name val="宋体"/>
      <charset val="134"/>
    </font>
    <font>
      <sz val="12"/>
      <color theme="1"/>
      <name val="宋体"/>
      <charset val="134"/>
    </font>
    <font>
      <sz val="10"/>
      <color rgb="FFFF0000"/>
      <name val="宋体"/>
      <charset val="134"/>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13" fillId="16" borderId="0" applyNumberFormat="0" applyBorder="0" applyAlignment="0" applyProtection="0">
      <alignment vertical="center"/>
    </xf>
    <xf numFmtId="0" fontId="17" fillId="6"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3" fillId="18" borderId="0" applyNumberFormat="0" applyBorder="0" applyAlignment="0" applyProtection="0">
      <alignment vertical="center"/>
    </xf>
    <xf numFmtId="0" fontId="18" fillId="7" borderId="0" applyNumberFormat="0" applyBorder="0" applyAlignment="0" applyProtection="0">
      <alignment vertical="center"/>
    </xf>
    <xf numFmtId="43" fontId="6" fillId="0" borderId="0" applyFont="0" applyFill="0" applyBorder="0" applyAlignment="0" applyProtection="0">
      <alignment vertical="center"/>
    </xf>
    <xf numFmtId="0" fontId="15" fillId="15"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0" borderId="7" applyNumberFormat="0" applyFont="0" applyAlignment="0" applyProtection="0">
      <alignment vertical="center"/>
    </xf>
    <xf numFmtId="0" fontId="15" fillId="19"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8" applyNumberFormat="0" applyFill="0" applyAlignment="0" applyProtection="0">
      <alignment vertical="center"/>
    </xf>
    <xf numFmtId="0" fontId="28" fillId="0" borderId="8" applyNumberFormat="0" applyFill="0" applyAlignment="0" applyProtection="0">
      <alignment vertical="center"/>
    </xf>
    <xf numFmtId="0" fontId="15" fillId="27" borderId="0" applyNumberFormat="0" applyBorder="0" applyAlignment="0" applyProtection="0">
      <alignment vertical="center"/>
    </xf>
    <xf numFmtId="0" fontId="25" fillId="0" borderId="11" applyNumberFormat="0" applyFill="0" applyAlignment="0" applyProtection="0">
      <alignment vertical="center"/>
    </xf>
    <xf numFmtId="0" fontId="15" fillId="17" borderId="0" applyNumberFormat="0" applyBorder="0" applyAlignment="0" applyProtection="0">
      <alignment vertical="center"/>
    </xf>
    <xf numFmtId="0" fontId="30" fillId="25" borderId="10" applyNumberFormat="0" applyAlignment="0" applyProtection="0">
      <alignment vertical="center"/>
    </xf>
    <xf numFmtId="0" fontId="27" fillId="25" borderId="5" applyNumberFormat="0" applyAlignment="0" applyProtection="0">
      <alignment vertical="center"/>
    </xf>
    <xf numFmtId="0" fontId="26" fillId="24" borderId="9" applyNumberFormat="0" applyAlignment="0" applyProtection="0">
      <alignment vertical="center"/>
    </xf>
    <xf numFmtId="0" fontId="13" fillId="9" borderId="0" applyNumberFormat="0" applyBorder="0" applyAlignment="0" applyProtection="0">
      <alignment vertical="center"/>
    </xf>
    <xf numFmtId="0" fontId="15" fillId="28" borderId="0" applyNumberFormat="0" applyBorder="0" applyAlignment="0" applyProtection="0">
      <alignment vertical="center"/>
    </xf>
    <xf numFmtId="0" fontId="14" fillId="0" borderId="4" applyNumberFormat="0" applyFill="0" applyAlignment="0" applyProtection="0">
      <alignment vertical="center"/>
    </xf>
    <xf numFmtId="0" fontId="19" fillId="0" borderId="6" applyNumberFormat="0" applyFill="0" applyAlignment="0" applyProtection="0">
      <alignment vertical="center"/>
    </xf>
    <xf numFmtId="0" fontId="22" fillId="14" borderId="0" applyNumberFormat="0" applyBorder="0" applyAlignment="0" applyProtection="0">
      <alignment vertical="center"/>
    </xf>
    <xf numFmtId="0" fontId="20" fillId="13" borderId="0" applyNumberFormat="0" applyBorder="0" applyAlignment="0" applyProtection="0">
      <alignment vertical="center"/>
    </xf>
    <xf numFmtId="0" fontId="13" fillId="12" borderId="0" applyNumberFormat="0" applyBorder="0" applyAlignment="0" applyProtection="0">
      <alignment vertical="center"/>
    </xf>
    <xf numFmtId="0" fontId="15" fillId="26" borderId="0" applyNumberFormat="0" applyBorder="0" applyAlignment="0" applyProtection="0">
      <alignment vertical="center"/>
    </xf>
    <xf numFmtId="0" fontId="13" fillId="8" borderId="0" applyNumberFormat="0" applyBorder="0" applyAlignment="0" applyProtection="0">
      <alignment vertical="center"/>
    </xf>
    <xf numFmtId="0" fontId="13" fillId="22" borderId="0" applyNumberFormat="0" applyBorder="0" applyAlignment="0" applyProtection="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3" fillId="31" borderId="0" applyNumberFormat="0" applyBorder="0" applyAlignment="0" applyProtection="0">
      <alignment vertical="center"/>
    </xf>
    <xf numFmtId="0" fontId="13" fillId="3" borderId="0" applyNumberFormat="0" applyBorder="0" applyAlignment="0" applyProtection="0">
      <alignment vertical="center"/>
    </xf>
    <xf numFmtId="0" fontId="15" fillId="32" borderId="0" applyNumberFormat="0" applyBorder="0" applyAlignment="0" applyProtection="0">
      <alignment vertical="center"/>
    </xf>
    <xf numFmtId="0" fontId="13" fillId="11" borderId="0" applyNumberFormat="0" applyBorder="0" applyAlignment="0" applyProtection="0">
      <alignment vertical="center"/>
    </xf>
    <xf numFmtId="0" fontId="15" fillId="33" borderId="0" applyNumberFormat="0" applyBorder="0" applyAlignment="0" applyProtection="0">
      <alignment vertical="center"/>
    </xf>
    <xf numFmtId="0" fontId="15" fillId="20" borderId="0" applyNumberFormat="0" applyBorder="0" applyAlignment="0" applyProtection="0">
      <alignment vertical="center"/>
    </xf>
    <xf numFmtId="0" fontId="13" fillId="23" borderId="0" applyNumberFormat="0" applyBorder="0" applyAlignment="0" applyProtection="0">
      <alignment vertical="center"/>
    </xf>
    <xf numFmtId="0" fontId="15" fillId="4"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0" fillId="0" borderId="1" xfId="0" applyFont="1" applyBorder="1" applyAlignment="1">
      <alignment horizontal="center" vertical="center" wrapText="1"/>
    </xf>
    <xf numFmtId="177" fontId="0" fillId="0" borderId="1" xfId="0" applyNumberFormat="1" applyBorder="1" applyAlignment="1">
      <alignment horizontal="center" vertical="center"/>
    </xf>
    <xf numFmtId="177" fontId="6" fillId="0" borderId="0" xfId="0" applyNumberFormat="1" applyFont="1" applyFill="1" applyAlignment="1">
      <alignment vertical="center"/>
    </xf>
    <xf numFmtId="0" fontId="0" fillId="0" borderId="1" xfId="0" applyFont="1" applyBorder="1" applyAlignment="1">
      <alignment horizontal="center" vertical="center"/>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77" fontId="0"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178" fontId="7"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10" fillId="0" borderId="0" xfId="0" applyFont="1">
      <alignment vertical="center"/>
    </xf>
    <xf numFmtId="49" fontId="7" fillId="0" borderId="1" xfId="0" applyNumberFormat="1" applyFont="1" applyFill="1" applyBorder="1" applyAlignment="1">
      <alignment horizontal="left" vertical="center" wrapText="1"/>
    </xf>
    <xf numFmtId="0" fontId="0" fillId="0" borderId="1" xfId="0" applyFont="1" applyBorder="1" applyAlignment="1">
      <alignment horizontal="left" vertical="center" wrapText="1"/>
    </xf>
    <xf numFmtId="49" fontId="7" fillId="2" borderId="1"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0" fontId="0" fillId="0" borderId="0" xfId="0" applyFont="1">
      <alignment vertical="center"/>
    </xf>
    <xf numFmtId="0" fontId="11" fillId="0" borderId="1" xfId="0" applyFont="1" applyBorder="1" applyAlignment="1">
      <alignment horizontal="left" vertical="center" wrapText="1"/>
    </xf>
    <xf numFmtId="0" fontId="12" fillId="0" borderId="0" xfId="0" applyFont="1">
      <alignment vertical="center"/>
    </xf>
    <xf numFmtId="177" fontId="0" fillId="0" borderId="1" xfId="0" applyNumberForma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8"/>
  <sheetViews>
    <sheetView tabSelected="1" zoomScale="70" zoomScaleNormal="70" workbookViewId="0">
      <pane ySplit="5" topLeftCell="A9" activePane="bottomLeft" state="frozen"/>
      <selection/>
      <selection pane="bottomLeft" activeCell="P9" sqref="P9"/>
    </sheetView>
  </sheetViews>
  <sheetFormatPr defaultColWidth="8.75" defaultRowHeight="15"/>
  <cols>
    <col min="1" max="1" width="13.8333333333333" customWidth="1"/>
    <col min="2" max="2" width="7.41666666666667" customWidth="1"/>
    <col min="3" max="3" width="5.41666666666667" customWidth="1"/>
    <col min="4" max="4" width="4.58333333333333" customWidth="1"/>
    <col min="5" max="6" width="14.5833333333333" customWidth="1"/>
    <col min="7" max="13" width="8.58333333333333" customWidth="1"/>
    <col min="14" max="16" width="6.58333333333333" customWidth="1"/>
    <col min="17" max="17" width="32.25" customWidth="1"/>
    <col min="18" max="18" width="12.625" customWidth="1"/>
  </cols>
  <sheetData>
    <row r="1" spans="1:18">
      <c r="A1" s="2" t="s">
        <v>0</v>
      </c>
      <c r="B1" s="3"/>
      <c r="C1" s="3"/>
      <c r="D1" s="3"/>
      <c r="E1" s="3"/>
      <c r="F1" s="3"/>
      <c r="G1" s="3"/>
      <c r="H1" s="3"/>
      <c r="I1" s="3"/>
      <c r="J1" s="3"/>
      <c r="K1" s="3"/>
      <c r="L1" s="3"/>
      <c r="M1" s="3"/>
      <c r="N1" s="3"/>
      <c r="O1" s="3"/>
      <c r="P1" s="3"/>
      <c r="Q1" s="3"/>
      <c r="R1" s="19"/>
    </row>
    <row r="2" ht="22.5" customHeight="1" spans="1:17">
      <c r="A2" s="3"/>
      <c r="B2" s="3"/>
      <c r="C2" s="3"/>
      <c r="D2" s="3"/>
      <c r="E2" s="3"/>
      <c r="F2" s="3"/>
      <c r="G2" s="3"/>
      <c r="H2" s="3"/>
      <c r="I2" s="3"/>
      <c r="J2" s="3"/>
      <c r="K2" s="3"/>
      <c r="L2" s="3"/>
      <c r="M2" s="3"/>
      <c r="N2" s="3"/>
      <c r="O2" s="3"/>
      <c r="P2" s="3"/>
      <c r="Q2" s="3"/>
    </row>
    <row r="3" s="1" customFormat="1" ht="27" customHeight="1" spans="1:17">
      <c r="A3" s="4" t="s">
        <v>1</v>
      </c>
      <c r="B3" s="5"/>
      <c r="C3" s="5"/>
      <c r="D3" s="5"/>
      <c r="E3" s="5"/>
      <c r="F3" s="5"/>
      <c r="G3" s="5"/>
      <c r="H3" s="5"/>
      <c r="I3" s="5"/>
      <c r="J3" s="5"/>
      <c r="K3" s="5"/>
      <c r="L3" s="5"/>
      <c r="M3" s="5"/>
      <c r="N3" s="5"/>
      <c r="O3" s="5"/>
      <c r="P3" s="5"/>
      <c r="Q3" s="5"/>
    </row>
    <row r="4" ht="30.75" customHeight="1" spans="1:17">
      <c r="A4" s="6" t="s">
        <v>2</v>
      </c>
      <c r="B4" s="6" t="s">
        <v>3</v>
      </c>
      <c r="C4" s="6" t="s">
        <v>4</v>
      </c>
      <c r="D4" s="6"/>
      <c r="E4" s="6" t="s">
        <v>5</v>
      </c>
      <c r="F4" s="6" t="s">
        <v>6</v>
      </c>
      <c r="G4" s="6" t="s">
        <v>7</v>
      </c>
      <c r="H4" s="6"/>
      <c r="I4" s="6"/>
      <c r="J4" s="6"/>
      <c r="K4" s="6"/>
      <c r="L4" s="6"/>
      <c r="M4" s="6" t="s">
        <v>8</v>
      </c>
      <c r="N4" s="6" t="s">
        <v>9</v>
      </c>
      <c r="O4" s="15" t="s">
        <v>10</v>
      </c>
      <c r="P4" s="15" t="s">
        <v>11</v>
      </c>
      <c r="Q4" s="6" t="s">
        <v>12</v>
      </c>
    </row>
    <row r="5" ht="42" customHeight="1" spans="1:17">
      <c r="A5" s="6"/>
      <c r="B5" s="6"/>
      <c r="C5" s="6" t="s">
        <v>13</v>
      </c>
      <c r="D5" s="6" t="s">
        <v>14</v>
      </c>
      <c r="E5" s="6"/>
      <c r="F5" s="6"/>
      <c r="G5" s="6" t="s">
        <v>15</v>
      </c>
      <c r="H5" s="6" t="s">
        <v>16</v>
      </c>
      <c r="I5" s="6" t="s">
        <v>17</v>
      </c>
      <c r="J5" s="6" t="s">
        <v>18</v>
      </c>
      <c r="K5" s="6" t="s">
        <v>19</v>
      </c>
      <c r="L5" s="6" t="s">
        <v>20</v>
      </c>
      <c r="M5" s="6"/>
      <c r="N5" s="6"/>
      <c r="O5" s="16"/>
      <c r="P5" s="16"/>
      <c r="Q5" s="6"/>
    </row>
    <row r="6" ht="169" spans="1:17">
      <c r="A6" s="7" t="s">
        <v>21</v>
      </c>
      <c r="B6" s="7" t="s">
        <v>22</v>
      </c>
      <c r="C6" s="7" t="s">
        <v>23</v>
      </c>
      <c r="D6" s="7" t="s">
        <v>24</v>
      </c>
      <c r="E6" s="8">
        <v>99.125</v>
      </c>
      <c r="F6" s="8">
        <v>4.95625</v>
      </c>
      <c r="G6" s="9">
        <v>3</v>
      </c>
      <c r="H6" s="9">
        <v>13</v>
      </c>
      <c r="I6" s="9">
        <v>20</v>
      </c>
      <c r="J6" s="9">
        <v>12</v>
      </c>
      <c r="K6" s="9">
        <f t="shared" ref="K6:K47" si="0">G6+H6+I6+J6</f>
        <v>48</v>
      </c>
      <c r="L6" s="14">
        <f t="shared" ref="L6:L47" si="1">K6/20</f>
        <v>2.4</v>
      </c>
      <c r="M6" s="17">
        <f t="shared" ref="M6:M47" si="2">0.8*C6+0.1*F6+0.1*L6</f>
        <v>4.527625</v>
      </c>
      <c r="N6" s="10" t="s">
        <v>25</v>
      </c>
      <c r="O6" s="10" t="s">
        <v>26</v>
      </c>
      <c r="P6" s="6" t="s">
        <v>27</v>
      </c>
      <c r="Q6" s="20" t="s">
        <v>28</v>
      </c>
    </row>
    <row r="7" ht="135" spans="1:17">
      <c r="A7" s="7" t="s">
        <v>29</v>
      </c>
      <c r="B7" s="7" t="s">
        <v>30</v>
      </c>
      <c r="C7" s="7" t="s">
        <v>31</v>
      </c>
      <c r="D7" s="7" t="s">
        <v>25</v>
      </c>
      <c r="E7" s="8">
        <v>98.2</v>
      </c>
      <c r="F7" s="8">
        <v>4.91</v>
      </c>
      <c r="G7" s="9"/>
      <c r="H7" s="9">
        <v>18</v>
      </c>
      <c r="I7" s="9">
        <v>3</v>
      </c>
      <c r="J7" s="9">
        <v>9</v>
      </c>
      <c r="K7" s="9">
        <f t="shared" si="0"/>
        <v>30</v>
      </c>
      <c r="L7" s="14">
        <f t="shared" si="1"/>
        <v>1.5</v>
      </c>
      <c r="M7" s="17">
        <f t="shared" si="2"/>
        <v>4.449</v>
      </c>
      <c r="N7" s="10" t="s">
        <v>24</v>
      </c>
      <c r="O7" s="10" t="s">
        <v>26</v>
      </c>
      <c r="P7" s="6" t="s">
        <v>32</v>
      </c>
      <c r="Q7" s="21" t="s">
        <v>33</v>
      </c>
    </row>
    <row r="8" ht="375" spans="1:17">
      <c r="A8" s="7" t="s">
        <v>34</v>
      </c>
      <c r="B8" s="7" t="s">
        <v>35</v>
      </c>
      <c r="C8" s="7" t="s">
        <v>36</v>
      </c>
      <c r="D8" s="7" t="s">
        <v>37</v>
      </c>
      <c r="E8" s="8">
        <v>99.0708333333333</v>
      </c>
      <c r="F8" s="8">
        <v>4.95354166666667</v>
      </c>
      <c r="G8" s="9"/>
      <c r="H8" s="9">
        <v>3</v>
      </c>
      <c r="I8" s="9">
        <v>11</v>
      </c>
      <c r="J8" s="9">
        <v>15</v>
      </c>
      <c r="K8" s="9">
        <f t="shared" si="0"/>
        <v>29</v>
      </c>
      <c r="L8" s="14">
        <f t="shared" si="1"/>
        <v>1.45</v>
      </c>
      <c r="M8" s="17">
        <f t="shared" si="2"/>
        <v>4.41635416666667</v>
      </c>
      <c r="N8" s="10" t="s">
        <v>37</v>
      </c>
      <c r="O8" s="10" t="s">
        <v>38</v>
      </c>
      <c r="P8" s="6" t="s">
        <v>39</v>
      </c>
      <c r="Q8" s="21" t="s">
        <v>40</v>
      </c>
    </row>
    <row r="9" ht="143" spans="1:17">
      <c r="A9" s="7" t="s">
        <v>41</v>
      </c>
      <c r="B9" s="10" t="s">
        <v>42</v>
      </c>
      <c r="C9" s="27" t="s">
        <v>43</v>
      </c>
      <c r="D9" s="7" t="s">
        <v>44</v>
      </c>
      <c r="E9" s="8">
        <v>98.15625</v>
      </c>
      <c r="F9" s="8">
        <v>4.9078125</v>
      </c>
      <c r="G9" s="9">
        <v>4</v>
      </c>
      <c r="H9" s="9">
        <v>8</v>
      </c>
      <c r="I9" s="9">
        <v>6</v>
      </c>
      <c r="J9" s="9">
        <v>13</v>
      </c>
      <c r="K9" s="9">
        <f t="shared" si="0"/>
        <v>31</v>
      </c>
      <c r="L9" s="14">
        <f t="shared" si="1"/>
        <v>1.55</v>
      </c>
      <c r="M9" s="17">
        <f t="shared" si="2"/>
        <v>4.36578125</v>
      </c>
      <c r="N9" s="10" t="s">
        <v>44</v>
      </c>
      <c r="O9" s="10" t="s">
        <v>38</v>
      </c>
      <c r="P9" s="6" t="s">
        <v>39</v>
      </c>
      <c r="Q9" s="22" t="s">
        <v>45</v>
      </c>
    </row>
    <row r="10" ht="165" spans="1:17">
      <c r="A10" s="7" t="s">
        <v>46</v>
      </c>
      <c r="B10" s="7" t="s">
        <v>47</v>
      </c>
      <c r="C10" s="7" t="s">
        <v>48</v>
      </c>
      <c r="D10" s="7" t="s">
        <v>49</v>
      </c>
      <c r="E10" s="8">
        <v>98.7854166666667</v>
      </c>
      <c r="F10" s="8">
        <v>4.93927083333333</v>
      </c>
      <c r="G10" s="9"/>
      <c r="H10" s="9">
        <v>8</v>
      </c>
      <c r="I10" s="9">
        <v>2</v>
      </c>
      <c r="J10" s="9">
        <v>50</v>
      </c>
      <c r="K10" s="9">
        <f t="shared" si="0"/>
        <v>60</v>
      </c>
      <c r="L10" s="14">
        <f t="shared" si="1"/>
        <v>3</v>
      </c>
      <c r="M10" s="17">
        <f t="shared" si="2"/>
        <v>4.36192708333333</v>
      </c>
      <c r="N10" s="10" t="s">
        <v>50</v>
      </c>
      <c r="O10" s="10" t="s">
        <v>38</v>
      </c>
      <c r="P10" s="6" t="s">
        <v>39</v>
      </c>
      <c r="Q10" s="21" t="s">
        <v>51</v>
      </c>
    </row>
    <row r="11" ht="165" spans="1:17">
      <c r="A11" s="7" t="s">
        <v>52</v>
      </c>
      <c r="B11" s="7" t="s">
        <v>53</v>
      </c>
      <c r="C11" s="7" t="s">
        <v>54</v>
      </c>
      <c r="D11" s="7" t="s">
        <v>50</v>
      </c>
      <c r="E11" s="8">
        <v>98.7625</v>
      </c>
      <c r="F11" s="8">
        <v>4.938125</v>
      </c>
      <c r="G11" s="9">
        <v>20</v>
      </c>
      <c r="H11" s="9">
        <v>3</v>
      </c>
      <c r="I11" s="9">
        <v>6</v>
      </c>
      <c r="J11" s="9">
        <v>4</v>
      </c>
      <c r="K11" s="9">
        <f t="shared" si="0"/>
        <v>33</v>
      </c>
      <c r="L11" s="14">
        <f t="shared" si="1"/>
        <v>1.65</v>
      </c>
      <c r="M11" s="17">
        <f t="shared" si="2"/>
        <v>4.3308125</v>
      </c>
      <c r="N11" s="10" t="s">
        <v>55</v>
      </c>
      <c r="O11" s="10" t="s">
        <v>38</v>
      </c>
      <c r="P11" s="6" t="s">
        <v>39</v>
      </c>
      <c r="Q11" s="21" t="s">
        <v>56</v>
      </c>
    </row>
    <row r="12" ht="156" spans="1:17">
      <c r="A12" s="7" t="s">
        <v>57</v>
      </c>
      <c r="B12" s="7" t="s">
        <v>58</v>
      </c>
      <c r="C12" s="7" t="s">
        <v>59</v>
      </c>
      <c r="D12" s="7" t="s">
        <v>55</v>
      </c>
      <c r="E12" s="8">
        <v>99.0166666666667</v>
      </c>
      <c r="F12" s="8">
        <v>4.95083333333333</v>
      </c>
      <c r="G12" s="9">
        <v>6</v>
      </c>
      <c r="H12" s="9">
        <v>3</v>
      </c>
      <c r="I12" s="9">
        <v>4</v>
      </c>
      <c r="J12" s="9">
        <v>25.5</v>
      </c>
      <c r="K12" s="9">
        <f t="shared" si="0"/>
        <v>38.5</v>
      </c>
      <c r="L12" s="14">
        <f t="shared" si="1"/>
        <v>1.925</v>
      </c>
      <c r="M12" s="17">
        <f t="shared" si="2"/>
        <v>4.27158333333333</v>
      </c>
      <c r="N12" s="10" t="s">
        <v>49</v>
      </c>
      <c r="O12" s="10" t="s">
        <v>60</v>
      </c>
      <c r="P12" s="10"/>
      <c r="Q12" s="23" t="s">
        <v>61</v>
      </c>
    </row>
    <row r="13" ht="130" spans="1:17">
      <c r="A13" s="7" t="s">
        <v>62</v>
      </c>
      <c r="B13" s="7" t="s">
        <v>63</v>
      </c>
      <c r="C13" s="7" t="s">
        <v>64</v>
      </c>
      <c r="D13" s="27" t="s">
        <v>65</v>
      </c>
      <c r="E13" s="8">
        <v>99.1208333333333</v>
      </c>
      <c r="F13" s="8">
        <v>4.95604166666667</v>
      </c>
      <c r="G13" s="9">
        <v>9</v>
      </c>
      <c r="H13" s="9">
        <v>18</v>
      </c>
      <c r="I13" s="9">
        <v>6</v>
      </c>
      <c r="J13" s="9">
        <v>14.5</v>
      </c>
      <c r="K13" s="9">
        <f t="shared" si="0"/>
        <v>47.5</v>
      </c>
      <c r="L13" s="14">
        <f t="shared" si="1"/>
        <v>2.375</v>
      </c>
      <c r="M13" s="17">
        <f t="shared" si="2"/>
        <v>4.17310416666667</v>
      </c>
      <c r="N13" s="10" t="s">
        <v>66</v>
      </c>
      <c r="O13" s="10" t="s">
        <v>60</v>
      </c>
      <c r="P13" s="6"/>
      <c r="Q13" s="10" t="s">
        <v>67</v>
      </c>
    </row>
    <row r="14" ht="30" spans="1:17">
      <c r="A14" s="7" t="s">
        <v>68</v>
      </c>
      <c r="B14" s="7" t="s">
        <v>69</v>
      </c>
      <c r="C14" s="7" t="s">
        <v>70</v>
      </c>
      <c r="D14" s="7" t="s">
        <v>66</v>
      </c>
      <c r="E14" s="8">
        <v>98.4375</v>
      </c>
      <c r="F14" s="8">
        <v>4.921875</v>
      </c>
      <c r="G14" s="9"/>
      <c r="H14" s="9">
        <v>3</v>
      </c>
      <c r="I14" s="9">
        <v>2</v>
      </c>
      <c r="J14" s="9"/>
      <c r="K14" s="9">
        <f t="shared" si="0"/>
        <v>5</v>
      </c>
      <c r="L14" s="14">
        <f t="shared" si="1"/>
        <v>0.25</v>
      </c>
      <c r="M14" s="17">
        <f t="shared" si="2"/>
        <v>4.0611875</v>
      </c>
      <c r="N14" s="10" t="s">
        <v>71</v>
      </c>
      <c r="O14" s="10" t="s">
        <v>60</v>
      </c>
      <c r="P14" s="6"/>
      <c r="Q14" s="21" t="s">
        <v>72</v>
      </c>
    </row>
    <row r="15" ht="26" spans="1:17">
      <c r="A15" s="7" t="s">
        <v>73</v>
      </c>
      <c r="B15" s="7" t="s">
        <v>74</v>
      </c>
      <c r="C15" s="7" t="s">
        <v>75</v>
      </c>
      <c r="D15" s="27" t="s">
        <v>71</v>
      </c>
      <c r="E15" s="8">
        <v>98.0791666666667</v>
      </c>
      <c r="F15" s="8">
        <v>4.90395833333333</v>
      </c>
      <c r="G15" s="9"/>
      <c r="H15" s="9">
        <v>3</v>
      </c>
      <c r="I15" s="9"/>
      <c r="J15" s="9"/>
      <c r="K15" s="9">
        <f t="shared" si="0"/>
        <v>3</v>
      </c>
      <c r="L15" s="14">
        <f t="shared" si="1"/>
        <v>0.15</v>
      </c>
      <c r="M15" s="17">
        <f t="shared" si="2"/>
        <v>3.96939583333333</v>
      </c>
      <c r="N15" s="10" t="s">
        <v>76</v>
      </c>
      <c r="O15" s="10" t="s">
        <v>60</v>
      </c>
      <c r="P15" s="6"/>
      <c r="Q15" s="21" t="s">
        <v>77</v>
      </c>
    </row>
    <row r="16" ht="26" spans="1:17">
      <c r="A16" s="7" t="s">
        <v>78</v>
      </c>
      <c r="B16" s="7" t="s">
        <v>79</v>
      </c>
      <c r="C16" s="27" t="s">
        <v>80</v>
      </c>
      <c r="D16" s="27" t="s">
        <v>76</v>
      </c>
      <c r="E16" s="8">
        <v>97.8895833333333</v>
      </c>
      <c r="F16" s="8">
        <v>4.89447916666667</v>
      </c>
      <c r="G16" s="9"/>
      <c r="H16" s="9">
        <v>3</v>
      </c>
      <c r="I16" s="9"/>
      <c r="J16" s="9"/>
      <c r="K16" s="9">
        <f t="shared" si="0"/>
        <v>3</v>
      </c>
      <c r="L16" s="14">
        <f t="shared" si="1"/>
        <v>0.15</v>
      </c>
      <c r="M16" s="17">
        <f t="shared" si="2"/>
        <v>3.96044791666667</v>
      </c>
      <c r="N16" s="10" t="s">
        <v>65</v>
      </c>
      <c r="O16" s="10" t="s">
        <v>60</v>
      </c>
      <c r="P16" s="10"/>
      <c r="Q16" s="10" t="s">
        <v>77</v>
      </c>
    </row>
    <row r="17" ht="78" spans="1:17">
      <c r="A17" s="7" t="s">
        <v>81</v>
      </c>
      <c r="B17" s="7" t="s">
        <v>82</v>
      </c>
      <c r="C17" s="7" t="s">
        <v>83</v>
      </c>
      <c r="D17" s="27" t="s">
        <v>84</v>
      </c>
      <c r="E17" s="8">
        <v>98.0625</v>
      </c>
      <c r="F17" s="8">
        <v>4.903125</v>
      </c>
      <c r="G17" s="9"/>
      <c r="H17" s="9">
        <v>8</v>
      </c>
      <c r="I17" s="9">
        <v>4</v>
      </c>
      <c r="J17" s="9">
        <v>0.5</v>
      </c>
      <c r="K17" s="9">
        <f t="shared" si="0"/>
        <v>12.5</v>
      </c>
      <c r="L17" s="14">
        <f t="shared" si="1"/>
        <v>0.625</v>
      </c>
      <c r="M17" s="17">
        <f t="shared" si="2"/>
        <v>3.9528125</v>
      </c>
      <c r="N17" s="10" t="s">
        <v>84</v>
      </c>
      <c r="O17" s="10" t="s">
        <v>60</v>
      </c>
      <c r="P17" s="10"/>
      <c r="Q17" s="10" t="s">
        <v>85</v>
      </c>
    </row>
    <row r="18" ht="240" spans="1:17">
      <c r="A18" s="7" t="s">
        <v>86</v>
      </c>
      <c r="B18" s="7" t="s">
        <v>87</v>
      </c>
      <c r="C18" s="7" t="s">
        <v>88</v>
      </c>
      <c r="D18" s="27" t="s">
        <v>89</v>
      </c>
      <c r="E18" s="8">
        <v>97.1145833333333</v>
      </c>
      <c r="F18" s="8">
        <v>4.85572916666667</v>
      </c>
      <c r="G18" s="9"/>
      <c r="H18" s="9">
        <v>5</v>
      </c>
      <c r="I18" s="9">
        <v>4</v>
      </c>
      <c r="J18" s="9">
        <v>12</v>
      </c>
      <c r="K18" s="9">
        <f t="shared" si="0"/>
        <v>21</v>
      </c>
      <c r="L18" s="14">
        <f t="shared" si="1"/>
        <v>1.05</v>
      </c>
      <c r="M18" s="17">
        <f t="shared" si="2"/>
        <v>3.94257291666667</v>
      </c>
      <c r="N18" s="10" t="s">
        <v>90</v>
      </c>
      <c r="O18" s="10" t="s">
        <v>60</v>
      </c>
      <c r="P18" s="9"/>
      <c r="Q18" s="21" t="s">
        <v>91</v>
      </c>
    </row>
    <row r="19" ht="104" spans="1:18">
      <c r="A19" s="7" t="s">
        <v>92</v>
      </c>
      <c r="B19" s="7" t="s">
        <v>93</v>
      </c>
      <c r="C19" s="7" t="s">
        <v>94</v>
      </c>
      <c r="D19" s="27" t="s">
        <v>95</v>
      </c>
      <c r="E19" s="8">
        <v>98.6291666666667</v>
      </c>
      <c r="F19" s="8">
        <v>4.93145833333333</v>
      </c>
      <c r="G19" s="9"/>
      <c r="H19" s="9">
        <v>3</v>
      </c>
      <c r="I19" s="9"/>
      <c r="J19" s="9">
        <v>18</v>
      </c>
      <c r="K19" s="9">
        <f t="shared" si="0"/>
        <v>21</v>
      </c>
      <c r="L19" s="14">
        <f t="shared" si="1"/>
        <v>1.05</v>
      </c>
      <c r="M19" s="17">
        <f t="shared" si="2"/>
        <v>3.91814583333333</v>
      </c>
      <c r="N19" s="10" t="s">
        <v>96</v>
      </c>
      <c r="O19" s="6"/>
      <c r="P19" s="10"/>
      <c r="Q19" s="22" t="s">
        <v>97</v>
      </c>
      <c r="R19" s="24"/>
    </row>
    <row r="20" ht="135" spans="1:17">
      <c r="A20" s="7" t="s">
        <v>98</v>
      </c>
      <c r="B20" s="7" t="s">
        <v>99</v>
      </c>
      <c r="C20" s="7" t="s">
        <v>100</v>
      </c>
      <c r="D20" s="27" t="s">
        <v>101</v>
      </c>
      <c r="E20" s="8">
        <v>97.8416666666667</v>
      </c>
      <c r="F20" s="8">
        <v>4.89208333333333</v>
      </c>
      <c r="G20" s="9">
        <v>6</v>
      </c>
      <c r="H20" s="9">
        <v>3</v>
      </c>
      <c r="I20" s="9">
        <v>4</v>
      </c>
      <c r="J20" s="9">
        <v>11.5</v>
      </c>
      <c r="K20" s="9">
        <f t="shared" si="0"/>
        <v>24.5</v>
      </c>
      <c r="L20" s="14">
        <f t="shared" si="1"/>
        <v>1.225</v>
      </c>
      <c r="M20" s="17">
        <f t="shared" si="2"/>
        <v>3.91570833333333</v>
      </c>
      <c r="N20" s="10" t="s">
        <v>102</v>
      </c>
      <c r="O20" s="6"/>
      <c r="P20" s="6"/>
      <c r="Q20" s="21" t="s">
        <v>103</v>
      </c>
    </row>
    <row r="21" ht="26" spans="1:17">
      <c r="A21" s="7" t="s">
        <v>104</v>
      </c>
      <c r="B21" s="7" t="s">
        <v>105</v>
      </c>
      <c r="C21" s="7" t="s">
        <v>106</v>
      </c>
      <c r="D21" s="27" t="s">
        <v>90</v>
      </c>
      <c r="E21" s="8">
        <v>97.2291666666667</v>
      </c>
      <c r="F21" s="8">
        <v>4.86145833333333</v>
      </c>
      <c r="G21" s="9"/>
      <c r="H21" s="9">
        <v>3</v>
      </c>
      <c r="I21" s="9"/>
      <c r="J21" s="9"/>
      <c r="K21" s="9">
        <f t="shared" si="0"/>
        <v>3</v>
      </c>
      <c r="L21" s="14">
        <f t="shared" si="1"/>
        <v>0.15</v>
      </c>
      <c r="M21" s="17">
        <f t="shared" si="2"/>
        <v>3.89314583333333</v>
      </c>
      <c r="N21" s="10" t="s">
        <v>89</v>
      </c>
      <c r="O21" s="6"/>
      <c r="P21" s="10"/>
      <c r="Q21" s="10" t="s">
        <v>107</v>
      </c>
    </row>
    <row r="22" ht="221" spans="1:18">
      <c r="A22" s="7" t="s">
        <v>108</v>
      </c>
      <c r="B22" s="7" t="s">
        <v>109</v>
      </c>
      <c r="C22" s="7" t="s">
        <v>110</v>
      </c>
      <c r="D22" s="27" t="s">
        <v>111</v>
      </c>
      <c r="E22" s="8">
        <v>98.8395833333333</v>
      </c>
      <c r="F22" s="8">
        <v>4.94197916666667</v>
      </c>
      <c r="G22" s="9"/>
      <c r="H22" s="9">
        <v>3</v>
      </c>
      <c r="I22" s="9">
        <v>22</v>
      </c>
      <c r="J22" s="9">
        <v>16.5</v>
      </c>
      <c r="K22" s="9">
        <f t="shared" si="0"/>
        <v>41.5</v>
      </c>
      <c r="L22" s="14">
        <f t="shared" si="1"/>
        <v>2.075</v>
      </c>
      <c r="M22" s="17">
        <f t="shared" si="2"/>
        <v>3.86169791666667</v>
      </c>
      <c r="N22" s="10" t="s">
        <v>95</v>
      </c>
      <c r="O22" s="6"/>
      <c r="P22" s="18" t="s">
        <v>112</v>
      </c>
      <c r="Q22" s="22" t="s">
        <v>113</v>
      </c>
      <c r="R22" s="24"/>
    </row>
    <row r="23" spans="1:18">
      <c r="A23" s="7" t="s">
        <v>114</v>
      </c>
      <c r="B23" s="7" t="s">
        <v>115</v>
      </c>
      <c r="C23" s="27" t="s">
        <v>116</v>
      </c>
      <c r="D23" s="27" t="s">
        <v>96</v>
      </c>
      <c r="E23" s="8">
        <v>97.2645833333333</v>
      </c>
      <c r="F23" s="8">
        <v>4.86322916666667</v>
      </c>
      <c r="G23" s="9"/>
      <c r="H23" s="9">
        <v>3</v>
      </c>
      <c r="I23" s="9"/>
      <c r="J23" s="9"/>
      <c r="K23" s="9">
        <f t="shared" si="0"/>
        <v>3</v>
      </c>
      <c r="L23" s="14">
        <f t="shared" si="1"/>
        <v>0.15</v>
      </c>
      <c r="M23" s="17">
        <f t="shared" si="2"/>
        <v>3.86132291666667</v>
      </c>
      <c r="N23" s="10" t="s">
        <v>101</v>
      </c>
      <c r="O23" s="6"/>
      <c r="P23" s="10"/>
      <c r="Q23" s="22" t="s">
        <v>77</v>
      </c>
      <c r="R23" s="24"/>
    </row>
    <row r="24" spans="1:18">
      <c r="A24" s="7" t="s">
        <v>117</v>
      </c>
      <c r="B24" s="7" t="s">
        <v>118</v>
      </c>
      <c r="C24" s="7" t="s">
        <v>88</v>
      </c>
      <c r="D24" s="27" t="s">
        <v>89</v>
      </c>
      <c r="E24" s="8">
        <v>97.4375</v>
      </c>
      <c r="F24" s="8">
        <v>4.871875</v>
      </c>
      <c r="G24" s="9"/>
      <c r="H24" s="9">
        <v>3</v>
      </c>
      <c r="I24" s="9"/>
      <c r="J24" s="9"/>
      <c r="K24" s="9">
        <f t="shared" si="0"/>
        <v>3</v>
      </c>
      <c r="L24" s="14">
        <f t="shared" si="1"/>
        <v>0.15</v>
      </c>
      <c r="M24" s="17">
        <f t="shared" si="2"/>
        <v>3.8541875</v>
      </c>
      <c r="N24" s="10" t="s">
        <v>119</v>
      </c>
      <c r="O24" s="6"/>
      <c r="P24" s="6"/>
      <c r="Q24" s="21" t="s">
        <v>77</v>
      </c>
      <c r="R24" s="24"/>
    </row>
    <row r="25" ht="112" spans="1:17">
      <c r="A25" s="7" t="s">
        <v>120</v>
      </c>
      <c r="B25" s="7" t="s">
        <v>121</v>
      </c>
      <c r="C25" s="7" t="s">
        <v>122</v>
      </c>
      <c r="D25" s="27" t="s">
        <v>123</v>
      </c>
      <c r="E25" s="8">
        <v>98.25</v>
      </c>
      <c r="F25" s="8">
        <v>4.9125</v>
      </c>
      <c r="G25" s="9">
        <v>6</v>
      </c>
      <c r="H25" s="9">
        <v>3</v>
      </c>
      <c r="I25" s="9">
        <v>2</v>
      </c>
      <c r="J25" s="9">
        <v>11.5</v>
      </c>
      <c r="K25" s="9">
        <f t="shared" si="0"/>
        <v>22.5</v>
      </c>
      <c r="L25" s="14">
        <f t="shared" si="1"/>
        <v>1.125</v>
      </c>
      <c r="M25" s="17">
        <f t="shared" si="2"/>
        <v>3.78775</v>
      </c>
      <c r="N25" s="10" t="s">
        <v>124</v>
      </c>
      <c r="O25" s="6"/>
      <c r="P25" s="6"/>
      <c r="Q25" s="25" t="s">
        <v>125</v>
      </c>
    </row>
    <row r="26" spans="1:17">
      <c r="A26" s="7" t="s">
        <v>126</v>
      </c>
      <c r="B26" s="7" t="s">
        <v>127</v>
      </c>
      <c r="C26" s="7" t="s">
        <v>128</v>
      </c>
      <c r="D26" s="27" t="s">
        <v>119</v>
      </c>
      <c r="E26" s="8">
        <v>97.8041666666667</v>
      </c>
      <c r="F26" s="8">
        <v>4.89020833333333</v>
      </c>
      <c r="G26" s="9"/>
      <c r="H26" s="9">
        <v>3</v>
      </c>
      <c r="I26" s="9"/>
      <c r="J26" s="9"/>
      <c r="K26" s="9">
        <f t="shared" si="0"/>
        <v>3</v>
      </c>
      <c r="L26" s="14">
        <f t="shared" si="1"/>
        <v>0.15</v>
      </c>
      <c r="M26" s="17">
        <f t="shared" si="2"/>
        <v>3.78402083333333</v>
      </c>
      <c r="N26" s="10" t="s">
        <v>129</v>
      </c>
      <c r="O26" s="6"/>
      <c r="P26" s="6"/>
      <c r="Q26" s="21" t="s">
        <v>77</v>
      </c>
    </row>
    <row r="27" ht="45" spans="1:17">
      <c r="A27" s="7" t="s">
        <v>130</v>
      </c>
      <c r="B27" s="7" t="s">
        <v>131</v>
      </c>
      <c r="C27" s="7" t="s">
        <v>132</v>
      </c>
      <c r="D27" s="27" t="s">
        <v>129</v>
      </c>
      <c r="E27" s="8">
        <v>98.0020833333333</v>
      </c>
      <c r="F27" s="8">
        <v>4.90010416666667</v>
      </c>
      <c r="G27" s="9"/>
      <c r="H27" s="9">
        <v>3</v>
      </c>
      <c r="I27" s="9">
        <v>3</v>
      </c>
      <c r="J27" s="9">
        <v>0.5</v>
      </c>
      <c r="K27" s="9">
        <f t="shared" si="0"/>
        <v>6.5</v>
      </c>
      <c r="L27" s="14">
        <f t="shared" si="1"/>
        <v>0.325</v>
      </c>
      <c r="M27" s="17">
        <f t="shared" si="2"/>
        <v>3.77851041666667</v>
      </c>
      <c r="N27" s="10" t="s">
        <v>133</v>
      </c>
      <c r="O27" s="6"/>
      <c r="P27" s="9"/>
      <c r="Q27" s="21" t="s">
        <v>134</v>
      </c>
    </row>
    <row r="28" spans="1:17">
      <c r="A28" s="7" t="s">
        <v>135</v>
      </c>
      <c r="B28" s="7" t="s">
        <v>136</v>
      </c>
      <c r="C28" s="7" t="s">
        <v>137</v>
      </c>
      <c r="D28" s="27" t="s">
        <v>124</v>
      </c>
      <c r="E28" s="8">
        <v>98.0583333333333</v>
      </c>
      <c r="F28" s="8">
        <v>4.90291666666667</v>
      </c>
      <c r="G28" s="9"/>
      <c r="H28" s="9">
        <v>3</v>
      </c>
      <c r="I28" s="9"/>
      <c r="J28" s="9"/>
      <c r="K28" s="9">
        <f t="shared" si="0"/>
        <v>3</v>
      </c>
      <c r="L28" s="14">
        <f t="shared" si="1"/>
        <v>0.15</v>
      </c>
      <c r="M28" s="17">
        <f t="shared" si="2"/>
        <v>3.76929166666667</v>
      </c>
      <c r="N28" s="10" t="s">
        <v>138</v>
      </c>
      <c r="O28" s="6"/>
      <c r="P28" s="10"/>
      <c r="Q28" s="22" t="s">
        <v>77</v>
      </c>
    </row>
    <row r="29" ht="60" spans="1:18">
      <c r="A29" s="7" t="s">
        <v>139</v>
      </c>
      <c r="B29" s="7" t="s">
        <v>140</v>
      </c>
      <c r="C29" s="7" t="s">
        <v>141</v>
      </c>
      <c r="D29" s="27" t="s">
        <v>133</v>
      </c>
      <c r="E29" s="8">
        <v>97.34375</v>
      </c>
      <c r="F29" s="8">
        <v>4.8671875</v>
      </c>
      <c r="G29" s="9"/>
      <c r="H29" s="9">
        <v>3</v>
      </c>
      <c r="I29" s="9"/>
      <c r="J29" s="9">
        <v>5</v>
      </c>
      <c r="K29" s="9">
        <f t="shared" si="0"/>
        <v>8</v>
      </c>
      <c r="L29" s="14">
        <f t="shared" si="1"/>
        <v>0.4</v>
      </c>
      <c r="M29" s="17">
        <f t="shared" si="2"/>
        <v>3.72671875</v>
      </c>
      <c r="N29" s="10" t="s">
        <v>123</v>
      </c>
      <c r="O29" s="6"/>
      <c r="P29" s="9"/>
      <c r="Q29" s="21" t="s">
        <v>142</v>
      </c>
      <c r="R29" s="24"/>
    </row>
    <row r="30" ht="65" spans="1:18">
      <c r="A30" s="7" t="s">
        <v>143</v>
      </c>
      <c r="B30" s="7" t="s">
        <v>144</v>
      </c>
      <c r="C30" s="7" t="s">
        <v>141</v>
      </c>
      <c r="D30" s="27" t="s">
        <v>133</v>
      </c>
      <c r="E30" s="8">
        <v>97.9395833333333</v>
      </c>
      <c r="F30" s="8">
        <v>4.89697916666667</v>
      </c>
      <c r="G30" s="9">
        <v>3</v>
      </c>
      <c r="H30" s="9">
        <v>3</v>
      </c>
      <c r="I30" s="9"/>
      <c r="J30" s="9">
        <v>0.5</v>
      </c>
      <c r="K30" s="9">
        <f t="shared" si="0"/>
        <v>6.5</v>
      </c>
      <c r="L30" s="14">
        <f t="shared" si="1"/>
        <v>0.325</v>
      </c>
      <c r="M30" s="17">
        <f t="shared" si="2"/>
        <v>3.72219791666667</v>
      </c>
      <c r="N30" s="10" t="s">
        <v>111</v>
      </c>
      <c r="O30" s="6"/>
      <c r="P30" s="10"/>
      <c r="Q30" s="22" t="s">
        <v>145</v>
      </c>
      <c r="R30" s="24"/>
    </row>
    <row r="31" spans="1:17">
      <c r="A31" s="7" t="s">
        <v>146</v>
      </c>
      <c r="B31" s="7" t="s">
        <v>147</v>
      </c>
      <c r="C31" s="7" t="s">
        <v>148</v>
      </c>
      <c r="D31" s="27" t="s">
        <v>149</v>
      </c>
      <c r="E31" s="8">
        <v>98.2604166666667</v>
      </c>
      <c r="F31" s="8">
        <v>4.91302083333333</v>
      </c>
      <c r="G31" s="9"/>
      <c r="H31" s="9">
        <v>3</v>
      </c>
      <c r="I31" s="9"/>
      <c r="J31" s="9"/>
      <c r="K31" s="9">
        <f t="shared" si="0"/>
        <v>3</v>
      </c>
      <c r="L31" s="14">
        <f t="shared" si="1"/>
        <v>0.15</v>
      </c>
      <c r="M31" s="17">
        <f t="shared" si="2"/>
        <v>3.61030208333333</v>
      </c>
      <c r="N31" s="10" t="s">
        <v>149</v>
      </c>
      <c r="O31" s="6"/>
      <c r="P31" s="10"/>
      <c r="Q31" s="10" t="s">
        <v>77</v>
      </c>
    </row>
    <row r="32" ht="26" spans="1:17">
      <c r="A32" s="7" t="s">
        <v>150</v>
      </c>
      <c r="B32" s="7" t="s">
        <v>151</v>
      </c>
      <c r="C32" s="7" t="s">
        <v>152</v>
      </c>
      <c r="D32" s="27" t="s">
        <v>153</v>
      </c>
      <c r="E32" s="8">
        <v>98.8229166666667</v>
      </c>
      <c r="F32" s="8">
        <v>4.94114583333333</v>
      </c>
      <c r="G32" s="9"/>
      <c r="H32" s="9">
        <v>3</v>
      </c>
      <c r="I32" s="9">
        <v>8</v>
      </c>
      <c r="J32" s="9"/>
      <c r="K32" s="9">
        <f t="shared" si="0"/>
        <v>11</v>
      </c>
      <c r="L32" s="14">
        <f t="shared" si="1"/>
        <v>0.55</v>
      </c>
      <c r="M32" s="17">
        <f t="shared" si="2"/>
        <v>3.57311458333333</v>
      </c>
      <c r="N32" s="10" t="s">
        <v>154</v>
      </c>
      <c r="O32" s="6"/>
      <c r="P32" s="10" t="s">
        <v>112</v>
      </c>
      <c r="Q32" s="10" t="s">
        <v>155</v>
      </c>
    </row>
    <row r="33" ht="26" spans="1:18">
      <c r="A33" s="7" t="s">
        <v>156</v>
      </c>
      <c r="B33" s="7" t="s">
        <v>157</v>
      </c>
      <c r="C33" s="7" t="s">
        <v>158</v>
      </c>
      <c r="D33" s="27" t="s">
        <v>154</v>
      </c>
      <c r="E33" s="8">
        <v>97.25</v>
      </c>
      <c r="F33" s="8">
        <v>4.8625</v>
      </c>
      <c r="G33" s="9"/>
      <c r="H33" s="9">
        <v>3</v>
      </c>
      <c r="I33" s="9">
        <v>3</v>
      </c>
      <c r="J33" s="9"/>
      <c r="K33" s="9">
        <f t="shared" si="0"/>
        <v>6</v>
      </c>
      <c r="L33" s="14">
        <f t="shared" si="1"/>
        <v>0.3</v>
      </c>
      <c r="M33" s="17">
        <f t="shared" si="2"/>
        <v>3.56425</v>
      </c>
      <c r="N33" s="10" t="s">
        <v>159</v>
      </c>
      <c r="O33" s="6"/>
      <c r="P33" s="10"/>
      <c r="Q33" s="22" t="s">
        <v>160</v>
      </c>
      <c r="R33" s="24"/>
    </row>
    <row r="34" ht="26" spans="1:18">
      <c r="A34" s="7" t="s">
        <v>161</v>
      </c>
      <c r="B34" s="7" t="s">
        <v>162</v>
      </c>
      <c r="C34" s="7" t="s">
        <v>158</v>
      </c>
      <c r="D34" s="27" t="s">
        <v>154</v>
      </c>
      <c r="E34" s="8">
        <v>97.6145833333333</v>
      </c>
      <c r="F34" s="8">
        <v>4.88072916666667</v>
      </c>
      <c r="G34" s="9"/>
      <c r="H34" s="9">
        <v>3</v>
      </c>
      <c r="I34" s="9">
        <v>2</v>
      </c>
      <c r="J34" s="9"/>
      <c r="K34" s="9">
        <f t="shared" si="0"/>
        <v>5</v>
      </c>
      <c r="L34" s="14">
        <f t="shared" si="1"/>
        <v>0.25</v>
      </c>
      <c r="M34" s="17">
        <f t="shared" si="2"/>
        <v>3.56107291666667</v>
      </c>
      <c r="N34" s="10" t="s">
        <v>153</v>
      </c>
      <c r="O34" s="6"/>
      <c r="P34" s="10"/>
      <c r="Q34" s="22" t="s">
        <v>163</v>
      </c>
      <c r="R34" s="26"/>
    </row>
    <row r="35" ht="52" spans="1:17">
      <c r="A35" s="7" t="s">
        <v>164</v>
      </c>
      <c r="B35" s="7" t="s">
        <v>165</v>
      </c>
      <c r="C35" s="7" t="s">
        <v>166</v>
      </c>
      <c r="D35" s="27" t="s">
        <v>167</v>
      </c>
      <c r="E35" s="8">
        <v>98.1916666666667</v>
      </c>
      <c r="F35" s="8">
        <v>4.90958333333333</v>
      </c>
      <c r="G35" s="9"/>
      <c r="H35" s="9">
        <v>3</v>
      </c>
      <c r="I35" s="9"/>
      <c r="J35" s="9">
        <v>13</v>
      </c>
      <c r="K35" s="9">
        <f t="shared" si="0"/>
        <v>16</v>
      </c>
      <c r="L35" s="14">
        <f t="shared" si="1"/>
        <v>0.8</v>
      </c>
      <c r="M35" s="17">
        <f t="shared" si="2"/>
        <v>3.53895833333333</v>
      </c>
      <c r="N35" s="10" t="s">
        <v>167</v>
      </c>
      <c r="O35" s="6"/>
      <c r="P35" s="10"/>
      <c r="Q35" s="10" t="s">
        <v>168</v>
      </c>
    </row>
    <row r="36" ht="52" spans="1:17">
      <c r="A36" s="7" t="s">
        <v>169</v>
      </c>
      <c r="B36" s="7" t="s">
        <v>170</v>
      </c>
      <c r="C36" s="7" t="s">
        <v>171</v>
      </c>
      <c r="D36" s="27" t="s">
        <v>172</v>
      </c>
      <c r="E36" s="8">
        <v>98.14375</v>
      </c>
      <c r="F36" s="8">
        <v>4.9071875</v>
      </c>
      <c r="G36" s="9">
        <v>20</v>
      </c>
      <c r="H36" s="9">
        <v>3</v>
      </c>
      <c r="I36" s="9"/>
      <c r="J36" s="9">
        <v>2.5</v>
      </c>
      <c r="K36" s="9">
        <f t="shared" si="0"/>
        <v>25.5</v>
      </c>
      <c r="L36" s="14">
        <f t="shared" si="1"/>
        <v>1.275</v>
      </c>
      <c r="M36" s="17">
        <f t="shared" si="2"/>
        <v>3.44221875</v>
      </c>
      <c r="N36" s="10" t="s">
        <v>173</v>
      </c>
      <c r="O36" s="6"/>
      <c r="P36" s="10"/>
      <c r="Q36" s="10" t="s">
        <v>174</v>
      </c>
    </row>
    <row r="37" ht="39" spans="1:17">
      <c r="A37" s="7" t="s">
        <v>175</v>
      </c>
      <c r="B37" s="7" t="s">
        <v>176</v>
      </c>
      <c r="C37" s="7" t="s">
        <v>177</v>
      </c>
      <c r="D37" s="27" t="s">
        <v>173</v>
      </c>
      <c r="E37" s="8">
        <v>98.20625</v>
      </c>
      <c r="F37" s="8">
        <v>4.9103125</v>
      </c>
      <c r="G37" s="9"/>
      <c r="H37" s="9">
        <v>3</v>
      </c>
      <c r="I37" s="9">
        <v>3</v>
      </c>
      <c r="J37" s="9"/>
      <c r="K37" s="9">
        <f t="shared" si="0"/>
        <v>6</v>
      </c>
      <c r="L37" s="14">
        <f t="shared" si="1"/>
        <v>0.3</v>
      </c>
      <c r="M37" s="17">
        <f t="shared" si="2"/>
        <v>3.36903125</v>
      </c>
      <c r="N37" s="10" t="s">
        <v>172</v>
      </c>
      <c r="O37" s="6"/>
      <c r="P37" s="10"/>
      <c r="Q37" s="10" t="s">
        <v>178</v>
      </c>
    </row>
    <row r="38" spans="1:17">
      <c r="A38" s="7" t="s">
        <v>179</v>
      </c>
      <c r="B38" s="7" t="s">
        <v>180</v>
      </c>
      <c r="C38" s="7" t="s">
        <v>181</v>
      </c>
      <c r="D38" s="27" t="s">
        <v>182</v>
      </c>
      <c r="E38" s="8">
        <v>96.96875</v>
      </c>
      <c r="F38" s="8">
        <v>4.8484375</v>
      </c>
      <c r="G38" s="9"/>
      <c r="H38" s="9">
        <v>3</v>
      </c>
      <c r="I38" s="9"/>
      <c r="J38" s="9"/>
      <c r="K38" s="9">
        <f t="shared" si="0"/>
        <v>3</v>
      </c>
      <c r="L38" s="14">
        <f t="shared" si="1"/>
        <v>0.15</v>
      </c>
      <c r="M38" s="17">
        <f t="shared" si="2"/>
        <v>3.31584375</v>
      </c>
      <c r="N38" s="10" t="s">
        <v>182</v>
      </c>
      <c r="O38" s="6"/>
      <c r="P38" s="10"/>
      <c r="Q38" s="10" t="s">
        <v>77</v>
      </c>
    </row>
    <row r="39" spans="1:18">
      <c r="A39" s="7" t="s">
        <v>183</v>
      </c>
      <c r="B39" s="7" t="s">
        <v>184</v>
      </c>
      <c r="C39" s="7" t="s">
        <v>185</v>
      </c>
      <c r="D39" s="27" t="s">
        <v>186</v>
      </c>
      <c r="E39" s="8">
        <v>96.71875</v>
      </c>
      <c r="F39" s="8">
        <v>4.8359375</v>
      </c>
      <c r="G39" s="9"/>
      <c r="H39" s="9">
        <v>3</v>
      </c>
      <c r="I39" s="9"/>
      <c r="J39" s="9"/>
      <c r="K39" s="9">
        <f t="shared" si="0"/>
        <v>3</v>
      </c>
      <c r="L39" s="14">
        <f t="shared" si="1"/>
        <v>0.15</v>
      </c>
      <c r="M39" s="17">
        <f t="shared" si="2"/>
        <v>3.25859375</v>
      </c>
      <c r="N39" s="10" t="s">
        <v>186</v>
      </c>
      <c r="O39" s="10"/>
      <c r="P39" s="9"/>
      <c r="Q39" s="21" t="s">
        <v>77</v>
      </c>
      <c r="R39" s="24"/>
    </row>
    <row r="40" ht="135" spans="1:18">
      <c r="A40" s="7" t="s">
        <v>187</v>
      </c>
      <c r="B40" s="7" t="s">
        <v>188</v>
      </c>
      <c r="C40" s="7" t="s">
        <v>189</v>
      </c>
      <c r="D40" s="27" t="s">
        <v>190</v>
      </c>
      <c r="E40" s="8">
        <v>97.7666666666667</v>
      </c>
      <c r="F40" s="8">
        <v>4.88833333333333</v>
      </c>
      <c r="G40" s="9">
        <v>10</v>
      </c>
      <c r="H40" s="9">
        <v>3</v>
      </c>
      <c r="I40" s="9"/>
      <c r="J40" s="9">
        <v>5</v>
      </c>
      <c r="K40" s="9">
        <f t="shared" si="0"/>
        <v>18</v>
      </c>
      <c r="L40" s="14">
        <f t="shared" si="1"/>
        <v>0.9</v>
      </c>
      <c r="M40" s="17">
        <f t="shared" si="2"/>
        <v>3.20283333333333</v>
      </c>
      <c r="N40" s="10" t="s">
        <v>190</v>
      </c>
      <c r="O40" s="6"/>
      <c r="P40" s="6"/>
      <c r="Q40" s="21" t="s">
        <v>191</v>
      </c>
      <c r="R40" s="24"/>
    </row>
    <row r="41" spans="1:17">
      <c r="A41" s="7" t="s">
        <v>192</v>
      </c>
      <c r="B41" s="7" t="s">
        <v>193</v>
      </c>
      <c r="C41" s="7" t="s">
        <v>194</v>
      </c>
      <c r="D41" s="27" t="s">
        <v>195</v>
      </c>
      <c r="E41" s="8">
        <v>97.6854166666667</v>
      </c>
      <c r="F41" s="8">
        <v>4.88427083333333</v>
      </c>
      <c r="G41" s="9"/>
      <c r="H41" s="9">
        <v>3</v>
      </c>
      <c r="I41" s="9"/>
      <c r="J41" s="9"/>
      <c r="K41" s="9">
        <f t="shared" si="0"/>
        <v>3</v>
      </c>
      <c r="L41" s="14">
        <f t="shared" si="1"/>
        <v>0.15</v>
      </c>
      <c r="M41" s="17">
        <f t="shared" si="2"/>
        <v>3.04742708333333</v>
      </c>
      <c r="N41" s="10" t="s">
        <v>195</v>
      </c>
      <c r="O41" s="6"/>
      <c r="P41" s="6"/>
      <c r="Q41" s="21" t="s">
        <v>77</v>
      </c>
    </row>
    <row r="42" spans="1:18">
      <c r="A42" s="7" t="s">
        <v>196</v>
      </c>
      <c r="B42" s="7" t="s">
        <v>197</v>
      </c>
      <c r="C42" s="7" t="s">
        <v>198</v>
      </c>
      <c r="D42" s="27" t="s">
        <v>199</v>
      </c>
      <c r="E42" s="8">
        <v>98.5270833333333</v>
      </c>
      <c r="F42" s="8">
        <v>4.92635416666667</v>
      </c>
      <c r="G42" s="9"/>
      <c r="H42" s="9">
        <v>3</v>
      </c>
      <c r="I42" s="9"/>
      <c r="J42" s="9"/>
      <c r="K42" s="9">
        <f t="shared" si="0"/>
        <v>3</v>
      </c>
      <c r="L42" s="14">
        <f t="shared" si="1"/>
        <v>0.15</v>
      </c>
      <c r="M42" s="17">
        <f t="shared" si="2"/>
        <v>3.01163541666667</v>
      </c>
      <c r="N42" s="10" t="s">
        <v>199</v>
      </c>
      <c r="O42" s="10"/>
      <c r="P42" s="10"/>
      <c r="Q42" s="10" t="s">
        <v>77</v>
      </c>
      <c r="R42" s="24"/>
    </row>
    <row r="43" spans="1:18">
      <c r="A43" s="7" t="s">
        <v>200</v>
      </c>
      <c r="B43" s="7" t="s">
        <v>201</v>
      </c>
      <c r="C43" s="7" t="s">
        <v>202</v>
      </c>
      <c r="D43" s="27" t="s">
        <v>203</v>
      </c>
      <c r="E43" s="8">
        <v>97.15625</v>
      </c>
      <c r="F43" s="8">
        <v>4.8578125</v>
      </c>
      <c r="G43" s="9"/>
      <c r="H43" s="9">
        <v>3</v>
      </c>
      <c r="I43" s="9"/>
      <c r="J43" s="9"/>
      <c r="K43" s="9">
        <f t="shared" si="0"/>
        <v>3</v>
      </c>
      <c r="L43" s="14">
        <f t="shared" si="1"/>
        <v>0.15</v>
      </c>
      <c r="M43" s="17">
        <f t="shared" si="2"/>
        <v>2.85278125</v>
      </c>
      <c r="N43" s="10" t="s">
        <v>203</v>
      </c>
      <c r="O43" s="10"/>
      <c r="P43" s="10"/>
      <c r="Q43" s="22" t="s">
        <v>77</v>
      </c>
      <c r="R43" s="24"/>
    </row>
    <row r="44" ht="26" spans="1:17">
      <c r="A44" s="7" t="s">
        <v>204</v>
      </c>
      <c r="B44" s="7" t="s">
        <v>205</v>
      </c>
      <c r="C44" s="7" t="s">
        <v>206</v>
      </c>
      <c r="D44" s="27" t="s">
        <v>207</v>
      </c>
      <c r="E44" s="8">
        <v>97.49375</v>
      </c>
      <c r="F44" s="8">
        <v>4.8746875</v>
      </c>
      <c r="G44" s="9"/>
      <c r="H44" s="9">
        <v>3</v>
      </c>
      <c r="I44" s="9"/>
      <c r="J44" s="9"/>
      <c r="K44" s="9">
        <f t="shared" si="0"/>
        <v>3</v>
      </c>
      <c r="L44" s="14">
        <f t="shared" si="1"/>
        <v>0.15</v>
      </c>
      <c r="M44" s="17">
        <f t="shared" si="2"/>
        <v>2.81446875</v>
      </c>
      <c r="N44" s="10" t="s">
        <v>207</v>
      </c>
      <c r="O44" s="10"/>
      <c r="P44" s="10"/>
      <c r="Q44" s="22" t="s">
        <v>208</v>
      </c>
    </row>
    <row r="45" spans="1:17">
      <c r="A45" s="7" t="s">
        <v>209</v>
      </c>
      <c r="B45" s="7" t="s">
        <v>210</v>
      </c>
      <c r="C45" s="7" t="s">
        <v>211</v>
      </c>
      <c r="D45" s="27" t="s">
        <v>212</v>
      </c>
      <c r="E45" s="8">
        <v>96.9642857142857</v>
      </c>
      <c r="F45" s="8">
        <v>4.84821428571429</v>
      </c>
      <c r="G45" s="9"/>
      <c r="H45" s="9">
        <v>3</v>
      </c>
      <c r="I45" s="9"/>
      <c r="J45" s="9"/>
      <c r="K45" s="9">
        <f t="shared" si="0"/>
        <v>3</v>
      </c>
      <c r="L45" s="14">
        <f t="shared" si="1"/>
        <v>0.15</v>
      </c>
      <c r="M45" s="17">
        <f t="shared" si="2"/>
        <v>2.40382142857143</v>
      </c>
      <c r="N45" s="10" t="s">
        <v>212</v>
      </c>
      <c r="O45" s="6"/>
      <c r="P45" s="6"/>
      <c r="Q45" s="21" t="s">
        <v>77</v>
      </c>
    </row>
    <row r="46" spans="1:18">
      <c r="A46" s="7" t="s">
        <v>213</v>
      </c>
      <c r="B46" s="7" t="s">
        <v>214</v>
      </c>
      <c r="C46" s="7" t="s">
        <v>215</v>
      </c>
      <c r="D46" s="27" t="s">
        <v>216</v>
      </c>
      <c r="E46" s="8">
        <v>97.4979166666667</v>
      </c>
      <c r="F46" s="8">
        <v>4.87489583333333</v>
      </c>
      <c r="G46" s="9"/>
      <c r="H46" s="9">
        <v>3</v>
      </c>
      <c r="I46" s="9"/>
      <c r="J46" s="9"/>
      <c r="K46" s="9">
        <f t="shared" si="0"/>
        <v>3</v>
      </c>
      <c r="L46" s="14">
        <f t="shared" si="1"/>
        <v>0.15</v>
      </c>
      <c r="M46" s="17">
        <f t="shared" si="2"/>
        <v>1.76648958333333</v>
      </c>
      <c r="N46" s="10" t="s">
        <v>216</v>
      </c>
      <c r="O46" s="10"/>
      <c r="P46" s="10"/>
      <c r="Q46" s="22" t="s">
        <v>77</v>
      </c>
      <c r="R46" s="24"/>
    </row>
    <row r="47" spans="1:17">
      <c r="A47" s="7" t="s">
        <v>217</v>
      </c>
      <c r="B47" s="7" t="s">
        <v>218</v>
      </c>
      <c r="C47" s="7" t="s">
        <v>219</v>
      </c>
      <c r="D47" s="27" t="s">
        <v>220</v>
      </c>
      <c r="E47" s="8">
        <v>97.2083333333333</v>
      </c>
      <c r="F47" s="8">
        <v>4.86041666666667</v>
      </c>
      <c r="G47" s="9"/>
      <c r="H47" s="9">
        <v>3</v>
      </c>
      <c r="I47" s="9"/>
      <c r="J47" s="9"/>
      <c r="K47" s="9">
        <f t="shared" si="0"/>
        <v>3</v>
      </c>
      <c r="L47" s="14">
        <f t="shared" si="1"/>
        <v>0.15</v>
      </c>
      <c r="M47" s="17">
        <f t="shared" si="2"/>
        <v>1.74904166666667</v>
      </c>
      <c r="N47" s="10" t="s">
        <v>220</v>
      </c>
      <c r="O47" s="10"/>
      <c r="P47" s="9"/>
      <c r="Q47" s="21" t="s">
        <v>77</v>
      </c>
    </row>
    <row r="48" spans="1:17">
      <c r="A48" s="11"/>
      <c r="B48" s="11"/>
      <c r="C48" s="12"/>
      <c r="D48" s="13"/>
      <c r="E48" s="7"/>
      <c r="F48" s="14"/>
      <c r="G48" s="9"/>
      <c r="H48" s="9"/>
      <c r="I48" s="9"/>
      <c r="J48" s="9"/>
      <c r="K48" s="9"/>
      <c r="L48" s="14"/>
      <c r="M48" s="17"/>
      <c r="N48" s="10"/>
      <c r="O48" s="10"/>
      <c r="P48" s="9"/>
      <c r="Q48" s="21"/>
    </row>
  </sheetData>
  <sortState ref="A6:Q47">
    <sortCondition ref="M6:M47" descending="1"/>
  </sortState>
  <mergeCells count="13">
    <mergeCell ref="A3:Q3"/>
    <mergeCell ref="C4:D4"/>
    <mergeCell ref="G4:L4"/>
    <mergeCell ref="A4:A5"/>
    <mergeCell ref="B4:B5"/>
    <mergeCell ref="E4:E5"/>
    <mergeCell ref="F4:F5"/>
    <mergeCell ref="M4:M5"/>
    <mergeCell ref="N4:N5"/>
    <mergeCell ref="O4:O5"/>
    <mergeCell ref="P4:P5"/>
    <mergeCell ref="Q4:Q5"/>
    <mergeCell ref="A1:Q2"/>
  </mergeCells>
  <pageMargins left="1.25902777777778" right="0.509027777777778" top="0.788888888888889" bottom="0.788888888888889" header="0.509027777777778" footer="0.509027777777778"/>
  <pageSetup paperSize="8" orientation="landscape"/>
  <headerFooter alignWithMargins="0"/>
</worksheet>
</file>

<file path=docProps/app.xml><?xml version="1.0" encoding="utf-8"?>
<Properties xmlns="http://schemas.openxmlformats.org/officeDocument/2006/extended-properties" xmlns:vt="http://schemas.openxmlformats.org/officeDocument/2006/docPropsVTypes">
  <Company>user</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光电</dc:creator>
  <cp:lastModifiedBy>BryanKun</cp:lastModifiedBy>
  <dcterms:created xsi:type="dcterms:W3CDTF">2017-09-23T01:34:00Z</dcterms:created>
  <dcterms:modified xsi:type="dcterms:W3CDTF">2018-09-21T08:27:18Z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