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Sheet1" sheetId="1" r:id="rId1"/>
    <sheet name="Sheet2" sheetId="2" r:id="rId2"/>
  </sheets>
  <definedNames>
    <definedName name="_xlnm._FilterDatabase" localSheetId="0" hidden="1">Sheet1!$A$1:$Q$116</definedName>
    <definedName name="_xlnm.Print_Titles" localSheetId="0">Sheet1!$4:$5</definedName>
  </definedNames>
  <calcPr calcId="144525"/>
</workbook>
</file>

<file path=xl/sharedStrings.xml><?xml version="1.0" encoding="utf-8"?>
<sst xmlns="http://schemas.openxmlformats.org/spreadsheetml/2006/main" count="407">
  <si>
    <t>山东大学综合素质测评统计表</t>
  </si>
  <si>
    <t>20 17   -2018    学年    信息       学院     通信     专业  二  年级                                     填表时间   2018年 9月19 日</t>
  </si>
  <si>
    <t>学号</t>
  </si>
  <si>
    <t>姓名</t>
  </si>
  <si>
    <t>学习成绩</t>
  </si>
  <si>
    <t>基础性素质测评成绩（百分制）</t>
  </si>
  <si>
    <t>基础性素质测评成绩（五分制）</t>
  </si>
  <si>
    <t>发展性素质测评</t>
  </si>
  <si>
    <t>总分（五分制）</t>
  </si>
  <si>
    <t>总名次</t>
  </si>
  <si>
    <t>获奖学金类别</t>
  </si>
  <si>
    <t>荣誉称号情况</t>
  </si>
  <si>
    <t>备  注</t>
  </si>
  <si>
    <t>分数</t>
  </si>
  <si>
    <t>名次</t>
  </si>
  <si>
    <t>学术与创新加分</t>
  </si>
  <si>
    <t>实践与服务加分</t>
  </si>
  <si>
    <t>社会工作加分</t>
  </si>
  <si>
    <t>文体活动加分</t>
  </si>
  <si>
    <t>合计（百分制）</t>
  </si>
  <si>
    <t>合计（五分制）</t>
  </si>
  <si>
    <t>201600121093</t>
  </si>
  <si>
    <t>念朝旭</t>
  </si>
  <si>
    <t>一等奖学金</t>
  </si>
  <si>
    <t>校三好学生</t>
  </si>
  <si>
    <t>志愿者+3 科创协会考核优秀+6  .模电课代表，模电实验课代表，高频课代表，高频实验课代表+8    数学竞赛国家级二等奖省级一等奖+12  信息周作品展示+2 “鹏派杯”二等奖+1 社会实践+3 科创活动+41</t>
  </si>
  <si>
    <t>201600122076</t>
  </si>
  <si>
    <t>姜红艳</t>
  </si>
  <si>
    <t>马克思主义基本原理概论课代表 +2
法律知识竞赛三等奖  +1.5
校级立项活动社团嘉年华马协“荧光狂欢夜”团队三等奖  +1.5
志愿活动  +3
学生干部考核良好  +4  科创+20 社会实践+18</t>
  </si>
  <si>
    <t>201600122061</t>
  </si>
  <si>
    <t>申佳源</t>
  </si>
  <si>
    <t>2017全国大学生数学竞赛山东赛区省级一等奖、国家二等奖 +12
2018全国大学生英语竞赛C类三等奖  +1.5
一多书院“纸桥承重”创意设计大赛团队一等奖 +2
星光达人秀决赛三等奖 +1.5
社团嘉年华马协“荧光狂欢夜”团队三等奖（校社工部奖状） +1.5
校级优秀团员 +5
校级优秀社团先进个人 +3
数字电子技术、信号与系统课代表 +4
志愿活动 +3 社会实践+25</t>
  </si>
  <si>
    <t>201600121011</t>
  </si>
  <si>
    <t>李文瑞</t>
  </si>
  <si>
    <t>4.62</t>
  </si>
  <si>
    <r>
      <rPr>
        <sz val="14"/>
        <rFont val="宋体"/>
        <charset val="134"/>
      </rPr>
      <t>1.全国大学生数学竞赛初赛国家一等奖，省一等奖+50
2.优秀团员+5</t>
    </r>
    <r>
      <rPr>
        <sz val="14"/>
        <color rgb="FF000000"/>
        <rFont val="宋体"/>
        <charset val="134"/>
      </rPr>
      <t xml:space="preserve">
3.一学期课代表+2
4..白皮书合格+3</t>
    </r>
  </si>
  <si>
    <t>201600121044</t>
  </si>
  <si>
    <t>翁俊杰</t>
  </si>
  <si>
    <t>2017年11月数学竞赛国家二等奖省级一等奖：+12  一多书院第一届田径运动会400米第二名， 200米第四名，共+4.5  大二一多书院篮球赛第三名+2  一多书院纸桥承重大赛二等奖 +1  志愿活动 +3 大二上大物课代表，大二下电磁场与电磁波课代表 +4  B450舍长+2分 科创+8 实践+3</t>
  </si>
  <si>
    <t>201600121105</t>
  </si>
  <si>
    <t>张健德</t>
  </si>
  <si>
    <t>4.72</t>
  </si>
  <si>
    <t>二等奖学金</t>
  </si>
  <si>
    <t>院三好学生</t>
  </si>
  <si>
    <t>1.社会实践优秀个人+8
2.社会实践团队院优秀 队长+8   1.鹏派杯三等奖+1.5
2.山东大学翰墨丹香书法比赛二等奖+2
3.篮球全明星亚军+3
4.数学竞赛省三等奖+6
5.公共空间设计大赛优秀奖+0.5</t>
  </si>
  <si>
    <r>
      <rPr>
        <sz val="14"/>
        <color indexed="8"/>
        <rFont val="宋体"/>
        <charset val="134"/>
      </rPr>
      <t>201600121078</t>
    </r>
  </si>
  <si>
    <t>胡金林</t>
  </si>
  <si>
    <t>4.85</t>
  </si>
  <si>
    <t xml:space="preserve">1.白皮书合格+3
2.“宏晶杯”三等奖+6
</t>
  </si>
  <si>
    <t>201618121182</t>
  </si>
  <si>
    <t>张薇</t>
  </si>
  <si>
    <t>宿舍舍长+2
山东大学“鹏派杯”首届健身体能技能巡回赛团体健身体能挑战赛二等奖 +2
山东大学青岛校区图书馆优秀志愿者+3
第二届全国大学生环保知识竞赛优秀奖 ＋5 科创+20 社会实践+3</t>
  </si>
  <si>
    <t>201600121120</t>
  </si>
  <si>
    <t>张风娇</t>
  </si>
  <si>
    <t>院三好学生、院优干</t>
  </si>
  <si>
    <t>社会实践考察合格+3  鹏派杯  二等奖：+2
代表院参加校运会：+2
志愿服务：+3
学生在线网络知识竞赛一等奖：+3
团委院优干+8</t>
  </si>
  <si>
    <t>201600121070</t>
  </si>
  <si>
    <t>陈颖</t>
  </si>
  <si>
    <t>4.75</t>
  </si>
  <si>
    <t>1.大一寒假社会实践院级优秀个人 +8 2.大一暑假社会实践团体 院级立项 成员+2  3.舍长 +2</t>
  </si>
  <si>
    <t>201600121100</t>
  </si>
  <si>
    <t>吴浪</t>
  </si>
  <si>
    <t>全国大学生数学竞赛省二等奖,+9  信息学院国学知识达人竞赛优秀奖，+0.5    山东大学“鹏派杯”二等奖 +1 科创+16 实践+4</t>
  </si>
  <si>
    <t>201620121201</t>
  </si>
  <si>
    <t>刘嫣然</t>
  </si>
  <si>
    <t>4.43</t>
  </si>
  <si>
    <t>1.大一暑期社会实践校级优秀个人+10
2.大一暑期社会实践活动优秀团队+8 3.纸桥承重一等奖+3 4.山东大学青岛校区第一届网络文化节网络知识竞赛三等奖+1.5  5.2017级青岛校区院级迎新表演+1  6.微马志愿者+3 7.舍长+2  8.2017年山东大学青岛校区阳光体育校园冬季越野长跑第七名+4  9.山东大学“鹏派杯”首届健身体能技能巡回赛团体健身体能技能挑战赛三等奖+1.5</t>
  </si>
  <si>
    <t>201618121177</t>
  </si>
  <si>
    <t>廖权</t>
  </si>
  <si>
    <t>4.27</t>
  </si>
  <si>
    <t xml:space="preserve">1.白皮书考核优秀+3
     2. 2018年青岛市高校田径运动会1500米第二名+5.5
     3.2018年青岛市高校田径运动会 800米第四名+5
      4.2018年青岛市高校田径运动会4*400米第二名+5.5
      5.2018年一多书院田径运动会800米第一名+4
      6.2018年一多书院田径运动会200米第二名+3
      7.2018年一多书院田径运动会4*100米第一名+4
      8.2017年山东大学青岛校区校园冬季长跑第一名+6
      9.2018年扬州马拉松青岛校区选拔赛第二名+3
      10.2017年山东大学“鹏派杯”二等奖+5.5
     11. 2017年青岛-西藏国际自行车测试赛志愿者+3
12.先进团支部+3
13.班干部考核良好+4
14.高频课代表+2
</t>
  </si>
  <si>
    <t>201622121209</t>
  </si>
  <si>
    <t>韩乔剑</t>
  </si>
  <si>
    <t>4.28</t>
  </si>
  <si>
    <t xml:space="preserve">1.暑期社会实践院级优秀+5 3.志愿服务+3 4.校级优秀学生干部+10 5.社团活动先进个人+3 6.大学物理II课代表，EDA，EDA实验课代表+6 7.纸桥承重大赛三等奖+0.5 8.演讲比赛二等奖+1 9.一多书院年终晚会参演+1 10.山大杯篮球赛第五名+5 11.代表信息学院参加校运会10000米+2 12.山大杯排球赛代表学院+2 13.第一届思壮杯篮球赛总决赛第一+6 14.第二届思壮杯篮球赛第六名+1 15.田径运动会4*400第二名+3 16.田径运动会800米第五+1        1500米第七+0.5 17.澎湃杯+1.5 </t>
  </si>
  <si>
    <t>201618121184</t>
  </si>
  <si>
    <t>吴春斌</t>
  </si>
  <si>
    <t>志愿者+3  科创+16  实践+3</t>
  </si>
  <si>
    <t>201618121179</t>
  </si>
  <si>
    <t>冯佳希</t>
  </si>
  <si>
    <t>4.39</t>
  </si>
  <si>
    <t xml:space="preserve">1.白皮书优秀+3
  2. 思壮杯篮球联赛青岛校区第一+6
   3.山大杯第五+5
4.一多100米、4*100第一名+8
5..一多书院篮球总决赛MVP+4
6.思壮杯篮球赛第六名+1
</t>
  </si>
  <si>
    <t>201622121212</t>
  </si>
  <si>
    <t>孙赵安然</t>
  </si>
  <si>
    <t>1.迎新志愿者+3
2.两学期课代表+4
3..班干部考核合格+2
4.白皮书考核优秀+3</t>
  </si>
  <si>
    <t>201600162218</t>
  </si>
  <si>
    <t>邬紫健</t>
  </si>
  <si>
    <t>三等奖学金</t>
  </si>
  <si>
    <t>班干部良好+4 白皮书+3</t>
  </si>
  <si>
    <t>201600121051</t>
  </si>
  <si>
    <t>孙呈蕙</t>
  </si>
  <si>
    <t>校优干</t>
  </si>
  <si>
    <t>全国大学生数学竞赛省二等奖＋9 优秀团员＋5 
冬季长跑志愿服务+3   形式政策课代表（两学期）＋4
校级优秀学生干部+10
纸桥承重一等奖+2 科创+24 实践+5</t>
  </si>
  <si>
    <t>201600121156</t>
  </si>
  <si>
    <t>折漪涵</t>
  </si>
  <si>
    <t>4.32</t>
  </si>
  <si>
    <t>院优干</t>
  </si>
  <si>
    <t xml:space="preserve">1.大一寒假母校回访立项+4  2.大一暑假社会实践团体 院级立项 队长+4  3.2018年院级优秀学生干部 +8 4.志愿者经历 +3  4.2018年5月 获校级优秀团员 +5 5.形式政策课代表  两学期 +4 6.文艺赛事校级第三名+1.5 </t>
  </si>
  <si>
    <t>201600121010</t>
  </si>
  <si>
    <t>柏茂颖</t>
  </si>
  <si>
    <t>4.20</t>
  </si>
  <si>
    <t xml:space="preserve">1.互联网+大赛校级优胜奖 +4
2.第三届山东大学创新创业大赛校级三等奖+6
3.节能减排大赛校级二等奖+8
6.优秀个人+8
7.大一寒假社会实践院级优秀个人+8  8.全国大学生数学竞赛省级三等奖+6 9. 山东大学青岛校区第一届网络文化节网络知识竞赛二等奖+2 10.大二上数学物理方法课代表+2 11.大二下电磁场与电磁波课代表+2 12.鹏派杯志愿者（裁判员）+3 </t>
  </si>
  <si>
    <t>201600121085</t>
  </si>
  <si>
    <t>王云鹏</t>
  </si>
  <si>
    <t>4.37</t>
  </si>
  <si>
    <r>
      <rPr>
        <sz val="14"/>
        <rFont val="宋体"/>
        <charset val="134"/>
        <scheme val="major"/>
      </rPr>
      <t>1.节能减排校三等奖+6
2.互联网+优秀奖+4
3.网络知识竞赛校二等奖+2
4.</t>
    </r>
    <r>
      <rPr>
        <sz val="14"/>
        <rFont val="宋体"/>
        <charset val="134"/>
      </rPr>
      <t>鹏派杯优秀裁判+3</t>
    </r>
    <r>
      <rPr>
        <sz val="14"/>
        <color rgb="FFFF0000"/>
        <rFont val="宋体"/>
        <charset val="134"/>
      </rPr>
      <t xml:space="preserve">
</t>
    </r>
    <r>
      <rPr>
        <sz val="14"/>
        <rFont val="宋体"/>
        <charset val="134"/>
      </rPr>
      <t xml:space="preserve">5.先进团支部+3
6.班干部考核合格+2
7.白皮书考核优秀+3
</t>
    </r>
  </si>
  <si>
    <t>201600122009</t>
  </si>
  <si>
    <t>成茜雯</t>
  </si>
  <si>
    <t xml:space="preserve">1.社会实践院级队长+8
2.社会实践优秀个人+8
3.志愿服务+3
4.数学竞赛三等奖+6
5.寒假社会实践校级立项+4
</t>
  </si>
  <si>
    <t>201600150209</t>
  </si>
  <si>
    <t>胡晨光</t>
  </si>
  <si>
    <t>宿舍长+2分
校表彰的优秀社团负责人先进个人+3分   科创+16 白皮书+3</t>
  </si>
  <si>
    <t>201600121116</t>
  </si>
  <si>
    <t>张子超</t>
  </si>
  <si>
    <t>4.19</t>
  </si>
  <si>
    <t>1.先进团支部+3
2.社会实践院级立项队长+4
3.校优秀班干部+10
4.一多书院篮球俱乐部冠军+4
5.大一寒假院级社会实践优秀个人+8
6.星光达人秀话剧表演二等奖+1
7.新闻稿件+4
8.大一暑假校级社会实践优秀个人+10</t>
  </si>
  <si>
    <t>201620121204</t>
  </si>
  <si>
    <t>卓阳</t>
  </si>
  <si>
    <t>4.35</t>
  </si>
  <si>
    <t>1大一暑假跨院立项，队员+2    2.大一寒假立项+4 3.实用新型专利，与本专业有关+3 4.书院法律知识竞赛+0.5 5.
书院运动会第六名+1 6.志愿服务 +3 7.团委考核良好+4</t>
  </si>
  <si>
    <r>
      <rPr>
        <sz val="14"/>
        <color theme="1"/>
        <rFont val="宋体"/>
        <charset val="134"/>
        <scheme val="minor"/>
      </rPr>
      <t>2</t>
    </r>
    <r>
      <rPr>
        <sz val="14"/>
        <color indexed="8"/>
        <rFont val="宋体"/>
        <charset val="134"/>
      </rPr>
      <t>01600121135</t>
    </r>
  </si>
  <si>
    <t>巩宸宇</t>
  </si>
  <si>
    <t>4.29</t>
  </si>
  <si>
    <t xml:space="preserve">1.社会实践校级优秀团队“暖艾”队长+10
2.社会实践院级立项+2
3.社会实践院级优秀个人+8
4.2017级迎新志愿者+3
5.网络知识竞赛二等奖+2
6.一多书院篮球俱乐部团队第四+1.5
</t>
  </si>
  <si>
    <t>201600121145</t>
  </si>
  <si>
    <t>杨航</t>
  </si>
  <si>
    <t>白皮书+3</t>
  </si>
  <si>
    <t>201600121037</t>
  </si>
  <si>
    <t>李媛媛</t>
  </si>
  <si>
    <t>4.33</t>
  </si>
  <si>
    <t xml:space="preserve">1.全国大学生数学竞赛省级三等奖+6 
2.班级之星荣誉称号+3
3.白皮书合格+3
4.班干部考核合格+2
</t>
  </si>
  <si>
    <t>201600121137</t>
  </si>
  <si>
    <t>于召洋</t>
  </si>
  <si>
    <t>4.18</t>
  </si>
  <si>
    <t>1.大一暑假社会实践团队院级优秀队员+5  
2.大一寒假社会实践活动院级优秀个人+8 4.国家实用新型专利与专业有关，第二发明人+3 5.参与志愿活动与社区服务，图书馆志愿服务等+3 6.五．学生干部考核良好+4 7.获校表彰的优秀团员+5 8.高频课代表+高频实验课代表（两门课程分开计算的学分）半年+4 9.澎湃杯团队赛三等奖+1.5 10.九．院级纸桥称重三等奖，院级公共空间设计大赛优秀奖+1</t>
  </si>
  <si>
    <t>201600121153</t>
  </si>
  <si>
    <t>熊滔</t>
  </si>
  <si>
    <t>4.36</t>
  </si>
  <si>
    <t xml:space="preserve">  1.大学生数学竞赛省级三等奖+6
  2.白皮书合格+3
</t>
  </si>
  <si>
    <t>201600121087</t>
  </si>
  <si>
    <t>王彦如</t>
  </si>
  <si>
    <t>学生干部及考核良好 +4分   五四社团工作先进个人 +3分  一多书院公共空间设计大赛三等奖 +0.5分  一多文化节二等奖 +1分
心理健康月比赛三等奖 +1.5分     知识竞赛三等奖 +0.5分  参与志愿活动“图书馆志愿者”和“感谢恩师·你我同行” +3分
数学物理方法课代表 +2分    电子设计自动化课代表 +2分 电子设计自动化实验课代表 +2分  文体活动组织、参与从一而衷年终暨迎新晚会 +1分  班干部良好+4  白皮书+3</t>
  </si>
  <si>
    <t>201600121008</t>
  </si>
  <si>
    <t>吴瑾瑜</t>
  </si>
  <si>
    <r>
      <rPr>
        <sz val="14"/>
        <rFont val="宋体"/>
        <charset val="134"/>
        <scheme val="major"/>
      </rPr>
      <t xml:space="preserve">1、鹏派杯志愿者+3
 2、社团先进个人 +2
</t>
    </r>
    <r>
      <rPr>
        <sz val="14"/>
        <color rgb="FF000000"/>
        <rFont val="宋体"/>
        <charset val="134"/>
      </rPr>
      <t>3、第二届全国大学生环保知识竞赛+6 
4、先进团支部+3
 5.团委干事考核良好+4
6.白皮书合格+3</t>
    </r>
  </si>
  <si>
    <t>201620121208</t>
  </si>
  <si>
    <t>何振羽</t>
  </si>
  <si>
    <t>4.24</t>
  </si>
  <si>
    <t xml:space="preserve">1.迎新志愿者+3；
2..白皮书合格+3
5.一多19团支书在一多书院第一届田径运动会中荣获总分第五名+3；
6.一多19团支部在一多田径运动会中荣获体育道德风尚奖+3；
7.一多田径运动会女子垒球第一名+4；
8.一多田径运动会女子跳远第一名+4；
9.代表信息学院参加全民运动会女子组垒球+1；
10.全国第二届大学生环保知识竞赛荣誉证书+5
</t>
  </si>
  <si>
    <t>201600140006</t>
  </si>
  <si>
    <t>李梦颖</t>
  </si>
  <si>
    <t xml:space="preserve">1.社会实践院级立项成员+2
2.社会实践院级优秀成员+5              
</t>
  </si>
  <si>
    <t>201600121102</t>
  </si>
  <si>
    <t>陈浩</t>
  </si>
  <si>
    <t>1..白皮书合格+3</t>
  </si>
  <si>
    <t>201600121073</t>
  </si>
  <si>
    <t>宋佳</t>
  </si>
  <si>
    <t>概率与数理统计课代表＋2 白皮书+3</t>
  </si>
  <si>
    <t>201600121009</t>
  </si>
  <si>
    <t>邱翊</t>
  </si>
  <si>
    <t>0</t>
  </si>
  <si>
    <t xml:space="preserve">
1.微处理器原理与应用课代表+2
2.微处理器原理与应用实验课代表+2
3.优秀团员+5
4.四篇新闻稿+2
5.志愿者+3
6.一多书院运动会跳高男子组第二名+3
7.信息学院团委考核优秀+6
8.先进团支部+3
9.白皮书考核优秀+3
</t>
  </si>
  <si>
    <r>
      <rPr>
        <sz val="12"/>
        <rFont val="宋体"/>
        <charset val="134"/>
      </rPr>
      <t>2</t>
    </r>
    <r>
      <rPr>
        <sz val="12"/>
        <rFont val="宋体"/>
        <charset val="134"/>
      </rPr>
      <t>01600121072</t>
    </r>
  </si>
  <si>
    <t>张玉炎</t>
  </si>
  <si>
    <t>1.白皮书合格+3</t>
  </si>
  <si>
    <t>201600121109</t>
  </si>
  <si>
    <t>荆常通</t>
  </si>
  <si>
    <t>全国大学生数学竞赛省三等奖+6  迎新志愿者+3 白皮书+3</t>
  </si>
  <si>
    <t>201600121036</t>
  </si>
  <si>
    <t>孙壁鸿</t>
  </si>
  <si>
    <t>2018全国大学生英语竞赛C类三等奖   +1.5
图书馆引导员志愿者  +3</t>
  </si>
  <si>
    <t>201600121150</t>
  </si>
  <si>
    <t>傅春磊</t>
  </si>
  <si>
    <t>4.01</t>
  </si>
  <si>
    <t>1.大一寒假社会实践优秀个人+8
2.大一暑假社会实践院级团队立项+4      
4.2017-2018年度山东大学优秀团员+5    
5.2017-2018山东大学优秀干部+10     
6.国学达人竞赛优秀奖+0.5     
7.大二各科课代表任职满一学期（微处理器原理及实验、马克思原理等）+10        
8.澎湃杯、冬季长跑、一多书院运动会志愿者经历+3    9.2017年度山东大学社会工作先进个人+3  10.校级星级社团优秀负责人+3</t>
  </si>
  <si>
    <t>201600121074</t>
  </si>
  <si>
    <t>任攀红</t>
  </si>
  <si>
    <t>法律知识竞赛团队三等奖 +1.5 "阿瑞斯"荧光夜跑团队一等奖  +3 舍长+2 白皮书+3</t>
  </si>
  <si>
    <t>201600121066</t>
  </si>
  <si>
    <t>高源</t>
  </si>
  <si>
    <t>校表彰的优秀团员+5  微处理器原理与实验、单片机原理与实验，+6   图书馆志愿者+3   班干部合格+2 社会实践+16</t>
  </si>
  <si>
    <t>201620121206</t>
  </si>
  <si>
    <t>何琳</t>
  </si>
  <si>
    <t>1.大一寒假社会实践优秀个人+8   2.优秀班级+5 3.志愿者+3</t>
  </si>
  <si>
    <t>201600121027</t>
  </si>
  <si>
    <t>蔡月影</t>
  </si>
  <si>
    <t xml:space="preserve">1、白皮书合格+3
2、一多书院运动会志愿者，运动会女子4*100接力第六名 +4
3、全国第二届大学生环保知识竞赛+6 
4、物理课代表+2
</t>
  </si>
  <si>
    <t>201600121071</t>
  </si>
  <si>
    <t>杨孝然</t>
  </si>
  <si>
    <t>4.07</t>
  </si>
  <si>
    <t>1.数学物理方法课代表+2 
2.电磁场与电磁学课代表+2    
3.2016年寒假社会实践院级优秀个人+8  
4.2017暑假社会实践院级立项队员+2   
5.校表彰优秀团员+5   
6.冬季长跑志愿者+3
7.院优秀班干部+8
8.社团先进个人+3</t>
  </si>
  <si>
    <t>201622121211</t>
  </si>
  <si>
    <t>王航宇</t>
  </si>
  <si>
    <t>4.06</t>
  </si>
  <si>
    <t>1.社会实践院级优秀个人 +8
2.社会实践院级表彰+5（队员）    4.信息学院网站 +0.5 5.志愿者优秀个人 +3 6.优秀团员 +5 7.课代表 +2 8.文艺赛事 三等奖+1.5 9.体育赛事 +1 10.志愿者 +3 11.院级公共空间设计大赛优秀奖+1 12.鹏派杯+1.5 13.班干部考核合格+4</t>
  </si>
  <si>
    <r>
      <rPr>
        <sz val="12"/>
        <rFont val="宋体"/>
        <charset val="134"/>
      </rPr>
      <t>2</t>
    </r>
    <r>
      <rPr>
        <sz val="12"/>
        <rFont val="宋体"/>
        <charset val="134"/>
      </rPr>
      <t>01600121076</t>
    </r>
  </si>
  <si>
    <t>贺明珠</t>
  </si>
  <si>
    <t xml:space="preserve">
1.冬季趣味马拉松优秀志愿者+3  
2.课代表一年+4
3.班干部考核合格+2
4.白皮书合格+3</t>
  </si>
  <si>
    <t>201618121183</t>
  </si>
  <si>
    <t>何珊珊</t>
  </si>
  <si>
    <t>4.15</t>
  </si>
  <si>
    <t xml:space="preserve">
2.暑期社会实践院级立项+4  一、青岛校区日常志愿者，山东大学青岛校区2017迎新志愿者+3
二、学生会考核良好  +4 
三、“法律知识竞赛”三等奖+1.5
四、“鹏派杯”团队三等奖+1.5
五、网络知识竞赛三等奖+1.5
六、山东大学社团嘉年华系列活动“音乐之旅”二等奖+2</t>
  </si>
  <si>
    <t>201618121176</t>
  </si>
  <si>
    <t>杜燕</t>
  </si>
  <si>
    <t>4.14</t>
  </si>
  <si>
    <t xml:space="preserve">1.大一社会实践活动考察合格+3   3.团委院优干+8 4.参加志愿活动+3 5.体育赛事院级第四名 +1.5 6.文艺赛事校级第三名+1.5 </t>
  </si>
  <si>
    <t>201620121199</t>
  </si>
  <si>
    <t>孙超世</t>
  </si>
  <si>
    <t>1.白皮书考核合格+3 2.志愿者+3
3.班级干部+4
4.知识竞赛+0.5
5.100米第六名+1</t>
  </si>
  <si>
    <t>201600121104</t>
  </si>
  <si>
    <t>薛天乐</t>
  </si>
  <si>
    <t>3.97</t>
  </si>
  <si>
    <t>1.大一暑假社会实践省级优秀团队 队员 +10   
2.社会实践校级优秀个人 +10 
3.大一寒假社会实践院级优秀个人 +8  文化知识竞赛校级三等奖+1.5
文艺赛事校级三等奖x2=1.5x2=3
志愿服务+3  院级优秀干部+8</t>
  </si>
  <si>
    <t>201618121169</t>
  </si>
  <si>
    <t>杨天琪</t>
  </si>
  <si>
    <t>法律知识竞赛团队三等奖 +1.5  第二届全国大学生环保知识竞赛优秀奖 +5  "阿瑞斯"荧光夜跑团队第一名 +3分</t>
  </si>
  <si>
    <t>201600121146</t>
  </si>
  <si>
    <t>吕京坤</t>
  </si>
  <si>
    <t>1.社会实践院级立项队长+4 
3. 校表彰优秀团员+5 
4.校表彰先进集体团支书+5 
5.“十大歌手”串场表演+1 
6.代表学院参加比赛+1
7.班干部考核良好+4
8.课代表（形势政策 数电 数电实验）+8
9.思壮杯篮球联赛第七名+1</t>
  </si>
  <si>
    <t>201600121157</t>
  </si>
  <si>
    <t>马丽丽</t>
  </si>
  <si>
    <t>4.13</t>
  </si>
  <si>
    <t xml:space="preserve">1、第二届全国大学生环保知识竞赛+6
 2、白皮书合格+3
3、十九团支部女子4*100接力第六名+1
</t>
  </si>
  <si>
    <t>201600121079</t>
  </si>
  <si>
    <t>王昊南</t>
  </si>
  <si>
    <t>暑假个人优秀院级+8 志愿服务+3</t>
  </si>
  <si>
    <t>201600121148</t>
  </si>
  <si>
    <t>胡志淘</t>
  </si>
  <si>
    <t>数学竞赛+6</t>
  </si>
  <si>
    <t>201620121207</t>
  </si>
  <si>
    <t>鲁海芳</t>
  </si>
  <si>
    <t>一多书院第一届田径运动会女子400米项目第三名 +2 团委考核优秀+6</t>
  </si>
  <si>
    <r>
      <rPr>
        <sz val="14"/>
        <color indexed="8"/>
        <rFont val="宋体"/>
        <charset val="134"/>
      </rPr>
      <t>2</t>
    </r>
    <r>
      <rPr>
        <sz val="14"/>
        <color indexed="8"/>
        <rFont val="宋体"/>
        <charset val="134"/>
      </rPr>
      <t>01600111116</t>
    </r>
  </si>
  <si>
    <t>邓琪琦</t>
  </si>
  <si>
    <t>201605121168</t>
  </si>
  <si>
    <t>刘炳勋</t>
  </si>
  <si>
    <t>蓝桥杯山东赛区一等奖 +12  山东青岛校区杯优秀裁判+2</t>
  </si>
  <si>
    <t>201618121190</t>
  </si>
  <si>
    <t>严远美</t>
  </si>
  <si>
    <t>4.05</t>
  </si>
  <si>
    <t>1.“思壮杯”足球联赛第一名+6
2.一多书院田径运动会4*400接力第二名+3
3.从文一多足球全明星赛冠军+6</t>
  </si>
  <si>
    <t>201600122045</t>
  </si>
  <si>
    <t>董岷雪</t>
  </si>
  <si>
    <t>4.03</t>
  </si>
  <si>
    <t xml:space="preserve">1.社会实践团队院级表彰（成员）+5
2..社会实践个人院级表彰+8
3.“思美杯”绘画比赛三等奖+1.5
</t>
  </si>
  <si>
    <t>201600121013</t>
  </si>
  <si>
    <t>洪隽康</t>
  </si>
  <si>
    <t>3.94</t>
  </si>
  <si>
    <t>1.校表彰十佳团支部（班长）+5
2.优秀团员+5
3.班级之星荣誉称号+3
4.一多书院运动会志愿者+3
5.院优秀班干部+8
6.白皮书合格+3</t>
  </si>
  <si>
    <t>201600121064</t>
  </si>
  <si>
    <t xml:space="preserve"> 赵佳琛</t>
  </si>
  <si>
    <t xml:space="preserve">山东大学校表彰+5  </t>
  </si>
  <si>
    <t>201618121191</t>
  </si>
  <si>
    <t>李龙敏</t>
  </si>
  <si>
    <t>舍长+2</t>
  </si>
  <si>
    <t>201620121193</t>
  </si>
  <si>
    <t>杨雪颖</t>
  </si>
  <si>
    <t>4.00</t>
  </si>
  <si>
    <t>1.大一暑期社会实践活动优秀团队+8 2.纸桥承重一等奖+3 3.山东大学青岛校区第一届网络文化节网络知识竞赛三等奖+1.5 4.2017级青岛校区院级迎新+1  5.微马志愿者+3</t>
  </si>
  <si>
    <t>201600121055</t>
  </si>
  <si>
    <t>高东</t>
  </si>
  <si>
    <t>院运动会一百米短跑第五名+1   元旦晚会优秀团体二等奖+1.5</t>
  </si>
  <si>
    <t>201600121086</t>
  </si>
  <si>
    <t>徐逸聪</t>
  </si>
  <si>
    <t>1.纸桥承重校三等奖+0.5
2.鹏派杯志愿者+3
3.班干部考核合格+2
4.白皮书合格+3</t>
  </si>
  <si>
    <t>201618121170</t>
  </si>
  <si>
    <t>王涛</t>
  </si>
  <si>
    <t>3.98</t>
  </si>
  <si>
    <t>1.2018年山东大学“创青春”大学生创业大赛获得优胜奖+4   2.青岛市第九届“百度智创杯”应在大学创业技能大赛三等奖+6 3社会实践院级表彰+8（队长）</t>
  </si>
  <si>
    <t>201600121133</t>
  </si>
  <si>
    <t>董旭</t>
  </si>
  <si>
    <t>思壮杯+2  晚会三等奖+1</t>
  </si>
  <si>
    <t>201600121077</t>
  </si>
  <si>
    <t>王文政</t>
  </si>
  <si>
    <t>4.02</t>
  </si>
  <si>
    <t>1.社会实践立项优秀个人+8
2.一多书院纸桥承重比赛二等奖+1</t>
  </si>
  <si>
    <t>201600121114</t>
  </si>
  <si>
    <t>公培强</t>
  </si>
  <si>
    <t xml:space="preserve">1.社会实践校级优秀团队队员+8
2. 社会实践校级立项+2
3.“物电之光”辩论赛第二名+1
</t>
  </si>
  <si>
    <t>201600121040</t>
  </si>
  <si>
    <t>陆诗梦</t>
  </si>
  <si>
    <t>鹏派杯健身赛个人三等奖  +0.5</t>
  </si>
  <si>
    <t>201600121098</t>
  </si>
  <si>
    <t>许嘉</t>
  </si>
  <si>
    <t>3.93</t>
  </si>
  <si>
    <t>1.社会实践合格 3分  1.大二上学期担任数电课代表 2分
2.大二上学期校迎新志愿者 3分
3.大二下学期校级活动音月之旅一等奖 3分</t>
  </si>
  <si>
    <t>201600121115</t>
  </si>
  <si>
    <t>郝婷婷</t>
  </si>
  <si>
    <t>寒假个人院级优秀+8 1.广东省创业大赛志愿者+3
2.华南理工大学校级先进班集体班长+5</t>
  </si>
  <si>
    <t>201600121155</t>
  </si>
  <si>
    <t>饶志刚</t>
  </si>
  <si>
    <t>3.96</t>
  </si>
  <si>
    <t>社会实践院级立项成员＋2</t>
  </si>
  <si>
    <t>201600121049</t>
  </si>
  <si>
    <t>李文广</t>
  </si>
  <si>
    <t>3.88</t>
  </si>
  <si>
    <t>1.数电课代表+2 
2.eda课代表+2
3.“安管杯“安全知识竞赛三等奖+0.5
4.冬季长跑优秀志愿者+3
5..白皮书合格+3</t>
  </si>
  <si>
    <r>
      <rPr>
        <sz val="14"/>
        <color theme="1"/>
        <rFont val="宋体"/>
        <charset val="134"/>
        <scheme val="major"/>
      </rPr>
      <t>2</t>
    </r>
    <r>
      <rPr>
        <sz val="14"/>
        <color indexed="8"/>
        <rFont val="宋体"/>
        <charset val="134"/>
      </rPr>
      <t>01600121126</t>
    </r>
  </si>
  <si>
    <t>邢金曼</t>
  </si>
  <si>
    <t>3.77</t>
  </si>
  <si>
    <r>
      <rPr>
        <sz val="14"/>
        <rFont val="宋体"/>
        <charset val="134"/>
        <scheme val="major"/>
      </rPr>
      <t xml:space="preserve">1.社会实践院级优秀个人+8
2.优秀志愿者个人表彰+3 </t>
    </r>
    <r>
      <rPr>
        <sz val="14"/>
        <color indexed="10"/>
        <rFont val="宋体"/>
        <charset val="134"/>
      </rPr>
      <t xml:space="preserve">
</t>
    </r>
    <r>
      <rPr>
        <sz val="14"/>
        <rFont val="宋体"/>
        <charset val="134"/>
      </rPr>
      <t xml:space="preserve">3.第七届“模拟市长”一等奖+12 
4.一多书院公共空间设计大赛 一等奖 +2 
5.新闻稿+2 </t>
    </r>
  </si>
  <si>
    <t>201618121185</t>
  </si>
  <si>
    <t>王浩</t>
  </si>
  <si>
    <t>3.91</t>
  </si>
  <si>
    <t>1.暑假社会实践院优队员+5
2.一多运动会志愿者+3</t>
  </si>
  <si>
    <t>201600121111</t>
  </si>
  <si>
    <t>朱岩</t>
  </si>
  <si>
    <t>3.76</t>
  </si>
  <si>
    <t>1.团队校级表彰——+8
3.山东综合社会调查SGSS——志愿活动与社区服务——+3 
4.第一届“山大青岛校区杯”乒乓球赛男子单打第六名——体育赛事校级第六名——+4.5    5.第一届“山大青岛校区杯”乒乓球赛男子双打第一名——体育赛事校级第一名——+6
6.山东大学青岛校区一多书院2018年“思壮杯”乒乓球联赛第五名——体育赛事院级第五名——+1 
7.一多书院第一届田径运动会男子跳高项目第四名——体育赛事院级第四名——+1.5 
8.山东大学“鹏派杯”首届健身体能技能巡回赛团体健身体能技能挑战赛三等奖——+1.5
 9.“永旭杯”青岛市第一届大学生网球赛——代表学校参加比赛——+1
 10.院级公共空间设计大赛优秀奖+1
 11.舍长+2</t>
  </si>
  <si>
    <t>201600121117</t>
  </si>
  <si>
    <t>任凯久</t>
  </si>
  <si>
    <t>201600121061</t>
  </si>
  <si>
    <t>张灏也</t>
  </si>
  <si>
    <t>3.81</t>
  </si>
  <si>
    <t>1.2017山东大学冬季长跑比赛志愿者+3 
2.2017年度社团先进个人+3 
3.先进团支部+3
4.班干部考核良好+4
5.白皮书合格+3</t>
  </si>
  <si>
    <t>201618121180</t>
  </si>
  <si>
    <t>钱少博</t>
  </si>
  <si>
    <t>班干部良好+4</t>
  </si>
  <si>
    <t>201620121196</t>
  </si>
  <si>
    <t>胡昊颉</t>
  </si>
  <si>
    <t>3.78</t>
  </si>
  <si>
    <t xml:space="preserve">1.社会实践优秀团队+8
2.山大迎新志愿者+3
3.纸桥承重二等奖+1
4.优秀团支部成员+3
5.班干部考核良好+4
</t>
  </si>
  <si>
    <t>201600121136</t>
  </si>
  <si>
    <t>葛光远</t>
  </si>
  <si>
    <t>201620121205</t>
  </si>
  <si>
    <t>娄魁通</t>
  </si>
  <si>
    <t>1.五四社团先进个人+3
2.一多纸桥承重三等奖+0.5
3.星光达人秀二等奖+2
4.一多从文晚会演员+1
5.足球队院第一名+4
6.班干部考核合格+2
7.白皮书合格+3</t>
  </si>
  <si>
    <t>201600121015</t>
  </si>
  <si>
    <t>曾焜</t>
  </si>
  <si>
    <t>3.86</t>
  </si>
  <si>
    <t>社会实践院级表彰+5（队员）</t>
  </si>
  <si>
    <t>201620121198</t>
  </si>
  <si>
    <t>刘葳</t>
  </si>
  <si>
    <t>3.62</t>
  </si>
  <si>
    <t>2.暑假校级优秀个人+10
3.暑假校级优秀团队队长+10
4.【信息】“儒行天下”团队赴山东曲阜三孔景区调研，青春山大+0.5 1、微型马拉松志愿者+3
2、科创协会办公室考核优秀+6
3、法律知识竞赛三等奖+1.5
4、鹏派杯三等奖+1.5</t>
  </si>
  <si>
    <t>201600121127</t>
  </si>
  <si>
    <t>黄晨然</t>
  </si>
  <si>
    <t>一多书院运动会女子1500第一名 +4  法律知识竞赛团队三等奖 +1.5       "阿瑞斯"荧光夜跑团队三等奖 +1.5  扬州国际马拉松高校PK赛青岛选拔赛第五名 +5  鹏派杯健身赛团队二等奖， +1   荧光夜跑志愿服务合格(未评奖) +3    第二届全国大学生环保知识竞赛优秀奖 +5</t>
  </si>
  <si>
    <t>201600121023</t>
  </si>
  <si>
    <t>唐鸣丰</t>
  </si>
  <si>
    <t>3.82</t>
  </si>
  <si>
    <t>201600121060</t>
  </si>
  <si>
    <t>任泓宇</t>
  </si>
  <si>
    <t>院级优秀班干部+8</t>
  </si>
  <si>
    <t>201600121030</t>
  </si>
  <si>
    <t>段恒卓</t>
  </si>
  <si>
    <t>201600121139</t>
  </si>
  <si>
    <t>宋翰如</t>
  </si>
  <si>
    <t>3.53</t>
  </si>
  <si>
    <t>微文比赛二等奖+2</t>
  </si>
  <si>
    <r>
      <rPr>
        <sz val="12"/>
        <rFont val="宋体"/>
        <charset val="134"/>
      </rPr>
      <t>2</t>
    </r>
    <r>
      <rPr>
        <sz val="12"/>
        <rFont val="宋体"/>
        <charset val="134"/>
      </rPr>
      <t>01618121181</t>
    </r>
  </si>
  <si>
    <t>夏登辉</t>
  </si>
  <si>
    <t>3.48</t>
  </si>
  <si>
    <t>1.社会实践优秀队员+8
2.“澎湃杯”健身比赛三等奖、二等奖+1.5</t>
  </si>
  <si>
    <t>201600121038</t>
  </si>
  <si>
    <t>于东峻</t>
  </si>
  <si>
    <t>思壮杯+2</t>
  </si>
  <si>
    <r>
      <rPr>
        <sz val="14"/>
        <color indexed="8"/>
        <rFont val="宋体"/>
        <charset val="134"/>
      </rPr>
      <t>2</t>
    </r>
    <r>
      <rPr>
        <sz val="14"/>
        <color indexed="8"/>
        <rFont val="宋体"/>
        <charset val="134"/>
      </rPr>
      <t>01600121024</t>
    </r>
  </si>
  <si>
    <t>薛亚波</t>
  </si>
  <si>
    <t>3.52</t>
  </si>
  <si>
    <r>
      <rPr>
        <sz val="14"/>
        <color rgb="FFFF0000"/>
        <rFont val="宋体"/>
        <charset val="134"/>
      </rPr>
      <t xml:space="preserve">
</t>
    </r>
    <r>
      <rPr>
        <sz val="14"/>
        <rFont val="宋体"/>
        <charset val="134"/>
      </rPr>
      <t>1.白皮书合格+3</t>
    </r>
  </si>
  <si>
    <t>201600122044</t>
  </si>
  <si>
    <t>罗兰方</t>
  </si>
  <si>
    <t>3.40</t>
  </si>
  <si>
    <t>志愿服务+3</t>
  </si>
  <si>
    <t>201600121112</t>
  </si>
  <si>
    <t>张露阳</t>
  </si>
  <si>
    <t>社会先进个人+8</t>
  </si>
  <si>
    <t>201600121082</t>
  </si>
  <si>
    <t>刘雅涵</t>
  </si>
  <si>
    <t>第一届山大青岛校区杯乒乓球比赛女子双打项目第一名 +6  第一届山大青岛校区杯乒乓球比赛男女混合双打项目第三名 +5.5
2017-2018学年一多书院学生会优秀部长 +8  2017年9月山东大学（青岛）迎新志愿者 +3
山东大学青岛校区2017迎新晚会志愿者   +3  山东大学2017青岛校区十大歌手总决赛参演+1
一多书院从一而衷年终晚会部长团节目参演 +1  山东大学2017年度共青团宣传调研与网络建设工作先进个人 +3
华兮体育杯2018青岛高校乒乓球比赛女子团体甲组第七名 +4.5 一多书院首届公共空间设计大赛三等奖 +0.5
2017年度山东大学“榜样的力量”班级之星 +3  班干部良好+4</t>
  </si>
  <si>
    <t>201600121014</t>
  </si>
  <si>
    <t>刘林奇</t>
  </si>
  <si>
    <t>3.03</t>
  </si>
  <si>
    <t>社会实践院级表彰+5（队员）  舍长+2 课代表+2</t>
  </si>
  <si>
    <t>201600121034</t>
  </si>
  <si>
    <t>李宇豪</t>
  </si>
  <si>
    <t>201600201004</t>
  </si>
  <si>
    <t>申鹏菲</t>
  </si>
  <si>
    <t>201620121203</t>
  </si>
  <si>
    <t>张纪伟</t>
  </si>
  <si>
    <t>2.94</t>
  </si>
  <si>
    <t>201600121110</t>
  </si>
  <si>
    <t>郭东阳</t>
  </si>
  <si>
    <t>院优干+8   志愿者+3 学生干部考核优秀  +6</t>
  </si>
  <si>
    <t>201600121057</t>
  </si>
  <si>
    <t>牛源晨</t>
  </si>
  <si>
    <t>2.57</t>
  </si>
  <si>
    <t>201600121142</t>
  </si>
  <si>
    <t>李莹</t>
  </si>
  <si>
    <t>2.51</t>
  </si>
  <si>
    <t>暑假校级优秀团队队员：+8 舍长+2</t>
  </si>
  <si>
    <t>201600121101</t>
  </si>
  <si>
    <t>曹耕玮</t>
  </si>
  <si>
    <t>2.18</t>
  </si>
  <si>
    <t>201600121128</t>
  </si>
  <si>
    <t>刘帅通</t>
  </si>
  <si>
    <t>1.40</t>
  </si>
  <si>
    <t>201600121012</t>
  </si>
  <si>
    <t>吴逊</t>
  </si>
  <si>
    <t>201500121174</t>
  </si>
  <si>
    <t>刘昊天</t>
  </si>
  <si>
    <r>
      <rPr>
        <sz val="12"/>
        <rFont val="宋体"/>
        <charset val="134"/>
      </rPr>
      <t>9</t>
    </r>
    <r>
      <rPr>
        <sz val="12"/>
        <rFont val="宋体"/>
        <charset val="134"/>
      </rPr>
      <t>8</t>
    </r>
  </si>
  <si>
    <t>100</t>
  </si>
  <si>
    <r>
      <rPr>
        <sz val="12"/>
        <rFont val="宋体"/>
        <charset val="134"/>
      </rPr>
      <t>1</t>
    </r>
    <r>
      <rPr>
        <sz val="12"/>
        <rFont val="宋体"/>
        <charset val="134"/>
      </rPr>
      <t>00</t>
    </r>
  </si>
  <si>
    <t>98</t>
  </si>
  <si>
    <t>99</t>
  </si>
</sst>
</file>

<file path=xl/styles.xml><?xml version="1.0" encoding="utf-8"?>
<styleSheet xmlns="http://schemas.openxmlformats.org/spreadsheetml/2006/main">
  <numFmts count="7">
    <numFmt numFmtId="43" formatCode="_ * #,##0.00_ ;_ * \-#,##0.00_ ;_ * &quot;-&quot;??_ ;_ @_ "/>
    <numFmt numFmtId="176" formatCode="0.0_);[Red]\(0.0\)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7" formatCode="0.00_);[Red]\(0.00\)"/>
    <numFmt numFmtId="178" formatCode="0.0000_ "/>
  </numFmts>
  <fonts count="43">
    <font>
      <sz val="12"/>
      <name val="宋体"/>
      <charset val="134"/>
    </font>
    <font>
      <sz val="11"/>
      <name val="宋体"/>
      <charset val="134"/>
    </font>
    <font>
      <sz val="16"/>
      <name val="宋体"/>
      <charset val="134"/>
    </font>
    <font>
      <sz val="14"/>
      <name val="宋体"/>
      <charset val="134"/>
    </font>
    <font>
      <b/>
      <sz val="22"/>
      <color indexed="8"/>
      <name val="宋体"/>
      <charset val="134"/>
    </font>
    <font>
      <b/>
      <sz val="16"/>
      <color indexed="8"/>
      <name val="宋体"/>
      <charset val="134"/>
    </font>
    <font>
      <sz val="16"/>
      <color rgb="FF000000"/>
      <name val="宋体"/>
      <charset val="134"/>
    </font>
    <font>
      <sz val="16"/>
      <color indexed="8"/>
      <name val="宋体"/>
      <charset val="134"/>
    </font>
    <font>
      <b/>
      <sz val="14"/>
      <name val="宋体"/>
      <charset val="134"/>
    </font>
    <font>
      <sz val="11"/>
      <name val="宋体"/>
      <charset val="134"/>
      <scheme val="minor"/>
    </font>
    <font>
      <sz val="14"/>
      <color theme="1"/>
      <name val="宋体"/>
      <charset val="134"/>
      <scheme val="major"/>
    </font>
    <font>
      <sz val="11"/>
      <name val="宋体"/>
      <charset val="134"/>
      <scheme val="major"/>
    </font>
    <font>
      <sz val="10"/>
      <name val="Arial"/>
      <charset val="134"/>
    </font>
    <font>
      <sz val="11"/>
      <color rgb="FF000000"/>
      <name val="宋体"/>
      <charset val="134"/>
      <scheme val="minor"/>
    </font>
    <font>
      <sz val="11"/>
      <color rgb="FF000000"/>
      <name val="宋体"/>
      <charset val="134"/>
    </font>
    <font>
      <sz val="14"/>
      <color rgb="FF000000"/>
      <name val="宋体"/>
      <charset val="134"/>
      <scheme val="major"/>
    </font>
    <font>
      <sz val="12"/>
      <name val="宋体"/>
      <charset val="134"/>
      <scheme val="major"/>
    </font>
    <font>
      <sz val="14"/>
      <color theme="1"/>
      <name val="宋体"/>
      <charset val="134"/>
      <scheme val="minor"/>
    </font>
    <font>
      <sz val="14"/>
      <name val="宋体"/>
      <charset val="134"/>
      <scheme val="major"/>
    </font>
    <font>
      <sz val="14"/>
      <color indexed="8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4"/>
      <color rgb="FF000000"/>
      <name val="宋体"/>
      <charset val="134"/>
    </font>
    <font>
      <sz val="14"/>
      <color rgb="FFFF0000"/>
      <name val="宋体"/>
      <charset val="134"/>
    </font>
    <font>
      <sz val="14"/>
      <color indexed="10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25" fillId="0" borderId="0" applyFont="0" applyFill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37" fillId="24" borderId="3" applyNumberFormat="0" applyAlignment="0" applyProtection="0">
      <alignment vertical="center"/>
    </xf>
    <xf numFmtId="44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43" fontId="25" fillId="0" borderId="0" applyFont="0" applyFill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5" fillId="20" borderId="6" applyNumberFormat="0" applyFont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5" fillId="0" borderId="2" applyNumberFormat="0" applyFill="0" applyAlignment="0" applyProtection="0">
      <alignment vertical="center"/>
    </xf>
    <xf numFmtId="0" fontId="23" fillId="0" borderId="2" applyNumberFormat="0" applyFill="0" applyAlignment="0" applyProtection="0">
      <alignment vertical="center"/>
    </xf>
    <xf numFmtId="0" fontId="20" fillId="35" borderId="0" applyNumberFormat="0" applyBorder="0" applyAlignment="0" applyProtection="0">
      <alignment vertical="center"/>
    </xf>
    <xf numFmtId="0" fontId="27" fillId="0" borderId="4" applyNumberFormat="0" applyFill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34" fillId="15" borderId="5" applyNumberFormat="0" applyAlignment="0" applyProtection="0">
      <alignment vertical="center"/>
    </xf>
    <xf numFmtId="0" fontId="31" fillId="15" borderId="3" applyNumberFormat="0" applyAlignment="0" applyProtection="0">
      <alignment vertical="center"/>
    </xf>
    <xf numFmtId="0" fontId="39" fillId="26" borderId="9" applyNumberFormat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36" fillId="0" borderId="7" applyNumberFormat="0" applyFill="0" applyAlignment="0" applyProtection="0">
      <alignment vertical="center"/>
    </xf>
    <xf numFmtId="0" fontId="38" fillId="0" borderId="8" applyNumberFormat="0" applyFill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2" fillId="0" borderId="0">
      <protection locked="0"/>
    </xf>
  </cellStyleXfs>
  <cellXfs count="70">
    <xf numFmtId="0" fontId="0" fillId="0" borderId="0" xfId="0">
      <alignment vertical="center"/>
    </xf>
    <xf numFmtId="177" fontId="1" fillId="2" borderId="1" xfId="0" applyNumberFormat="1" applyFont="1" applyFill="1" applyBorder="1" applyAlignment="1">
      <alignment horizontal="center" vertical="center" wrapText="1"/>
    </xf>
    <xf numFmtId="176" fontId="0" fillId="0" borderId="0" xfId="0" applyNumberFormat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Font="1" applyBorder="1">
      <alignment vertical="center"/>
    </xf>
    <xf numFmtId="0" fontId="2" fillId="0" borderId="0" xfId="0" applyFont="1">
      <alignment vertical="center"/>
    </xf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0" fontId="0" fillId="0" borderId="0" xfId="0" applyAlignment="1">
      <alignment horizontal="center" vertical="center"/>
    </xf>
    <xf numFmtId="178" fontId="0" fillId="0" borderId="0" xfId="0" applyNumberFormat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176" fontId="8" fillId="0" borderId="1" xfId="0" applyNumberFormat="1" applyFont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 applyProtection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176" fontId="11" fillId="2" borderId="1" xfId="0" applyNumberFormat="1" applyFont="1" applyFill="1" applyBorder="1" applyAlignment="1">
      <alignment horizontal="center" vertical="center" wrapText="1"/>
    </xf>
    <xf numFmtId="177" fontId="11" fillId="2" borderId="1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/>
    </xf>
    <xf numFmtId="49" fontId="15" fillId="0" borderId="1" xfId="0" applyNumberFormat="1" applyFont="1" applyFill="1" applyBorder="1" applyAlignment="1" applyProtection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176" fontId="16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 applyProtection="1">
      <alignment horizontal="center" vertical="center"/>
      <protection locked="0"/>
    </xf>
    <xf numFmtId="49" fontId="0" fillId="0" borderId="1" xfId="0" applyNumberFormat="1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49" fontId="17" fillId="0" borderId="1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176" fontId="1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78" fontId="5" fillId="0" borderId="1" xfId="0" applyNumberFormat="1" applyFont="1" applyBorder="1" applyAlignment="1">
      <alignment horizontal="center" vertical="center"/>
    </xf>
    <xf numFmtId="178" fontId="7" fillId="0" borderId="1" xfId="0" applyNumberFormat="1" applyFont="1" applyBorder="1" applyAlignment="1">
      <alignment horizontal="center" vertical="center" wrapText="1"/>
    </xf>
    <xf numFmtId="178" fontId="8" fillId="0" borderId="1" xfId="0" applyNumberFormat="1" applyFont="1" applyBorder="1" applyAlignment="1">
      <alignment horizontal="center" vertical="center" wrapText="1"/>
    </xf>
    <xf numFmtId="0" fontId="0" fillId="0" borderId="1" xfId="0" applyNumberFormat="1" applyFont="1" applyFill="1" applyBorder="1">
      <alignment vertical="center"/>
    </xf>
    <xf numFmtId="176" fontId="11" fillId="0" borderId="1" xfId="0" applyNumberFormat="1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 applyProtection="1">
      <alignment horizontal="center" vertical="center"/>
      <protection locked="0"/>
    </xf>
    <xf numFmtId="0" fontId="11" fillId="0" borderId="1" xfId="0" applyFont="1" applyFill="1" applyBorder="1" applyAlignment="1">
      <alignment horizontal="center" vertical="center"/>
    </xf>
    <xf numFmtId="178" fontId="11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18" fillId="0" borderId="1" xfId="0" applyFont="1" applyFill="1" applyBorder="1" applyAlignment="1">
      <alignment vertical="center" wrapText="1"/>
    </xf>
    <xf numFmtId="49" fontId="19" fillId="0" borderId="1" xfId="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" fillId="0" borderId="1" xfId="49" applyFont="1" applyFill="1" applyBorder="1" applyAlignment="1" applyProtection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 wrapText="1"/>
    </xf>
    <xf numFmtId="49" fontId="15" fillId="0" borderId="1" xfId="0" applyNumberFormat="1" applyFont="1" applyFill="1" applyBorder="1" applyAlignment="1" applyProtection="1" quotePrefix="1">
      <alignment horizontal="center" vertical="center"/>
    </xf>
    <xf numFmtId="0" fontId="9" fillId="2" borderId="1" xfId="0" applyFont="1" applyFill="1" applyBorder="1" applyAlignment="1" quotePrefix="1">
      <alignment horizontal="center" vertical="center"/>
    </xf>
    <xf numFmtId="0" fontId="16" fillId="0" borderId="1" xfId="0" applyFont="1" applyFill="1" applyBorder="1" applyAlignment="1" quotePrefix="1">
      <alignment horizontal="center" vertical="center"/>
    </xf>
    <xf numFmtId="0" fontId="1" fillId="2" borderId="1" xfId="0" applyFont="1" applyFill="1" applyBorder="1" applyAlignment="1" quotePrefix="1">
      <alignment horizontal="center" vertical="center"/>
    </xf>
    <xf numFmtId="0" fontId="1" fillId="4" borderId="1" xfId="0" applyFont="1" applyFill="1" applyBorder="1" applyAlignment="1" quotePrefix="1">
      <alignment horizontal="center" vertical="center"/>
    </xf>
    <xf numFmtId="0" fontId="9" fillId="3" borderId="1" xfId="0" applyFont="1" applyFill="1" applyBorder="1" applyAlignment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17"/>
  <sheetViews>
    <sheetView tabSelected="1" zoomScale="80" zoomScaleNormal="80" topLeftCell="A34" workbookViewId="0">
      <selection activeCell="J43" sqref="J43"/>
    </sheetView>
  </sheetViews>
  <sheetFormatPr defaultColWidth="9" defaultRowHeight="18.75"/>
  <cols>
    <col min="1" max="1" width="11.5666666666667" customWidth="1"/>
    <col min="2" max="2" width="9.05833333333333" style="12" customWidth="1"/>
    <col min="3" max="4" width="8.625" customWidth="1"/>
    <col min="5" max="5" width="8.625" style="12" customWidth="1"/>
    <col min="6" max="7" width="8.625" customWidth="1"/>
    <col min="8" max="11" width="8.625" style="2" customWidth="1"/>
    <col min="12" max="12" width="8.625" customWidth="1"/>
    <col min="13" max="13" width="8.625" style="13" customWidth="1"/>
    <col min="14" max="14" width="8.625" customWidth="1"/>
    <col min="15" max="15" width="14.0666666666667" customWidth="1"/>
    <col min="16" max="16" width="13.5916666666667" customWidth="1"/>
    <col min="17" max="17" width="12.65" style="14" customWidth="1"/>
    <col min="18" max="18" width="12.625" customWidth="1"/>
  </cols>
  <sheetData>
    <row r="1" ht="19" customHeight="1" spans="1:17">
      <c r="A1" s="15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51"/>
      <c r="N1" s="16"/>
      <c r="O1" s="16"/>
      <c r="P1" s="16"/>
      <c r="Q1" s="16"/>
    </row>
    <row r="2" ht="12" customHeight="1" spans="1:17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51"/>
      <c r="N2" s="16"/>
      <c r="O2" s="16"/>
      <c r="P2" s="16"/>
      <c r="Q2" s="16"/>
    </row>
    <row r="3" s="9" customFormat="1" ht="44" customHeight="1" spans="1:17">
      <c r="A3" s="17" t="s">
        <v>1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52"/>
      <c r="N3" s="18"/>
      <c r="O3" s="18"/>
      <c r="P3" s="18"/>
      <c r="Q3" s="18"/>
    </row>
    <row r="4" ht="38" customHeight="1" spans="1:17">
      <c r="A4" s="19" t="s">
        <v>2</v>
      </c>
      <c r="B4" s="19" t="s">
        <v>3</v>
      </c>
      <c r="C4" s="19" t="s">
        <v>4</v>
      </c>
      <c r="D4" s="19"/>
      <c r="E4" s="19" t="s">
        <v>5</v>
      </c>
      <c r="F4" s="19" t="s">
        <v>6</v>
      </c>
      <c r="G4" s="19" t="s">
        <v>7</v>
      </c>
      <c r="H4" s="19"/>
      <c r="I4" s="19"/>
      <c r="J4" s="19"/>
      <c r="K4" s="19"/>
      <c r="L4" s="19"/>
      <c r="M4" s="53" t="s">
        <v>8</v>
      </c>
      <c r="N4" s="19" t="s">
        <v>9</v>
      </c>
      <c r="O4" s="19" t="s">
        <v>10</v>
      </c>
      <c r="P4" s="19" t="s">
        <v>11</v>
      </c>
      <c r="Q4" s="61" t="s">
        <v>12</v>
      </c>
    </row>
    <row r="5" ht="37" customHeight="1" spans="1:17">
      <c r="A5" s="19"/>
      <c r="B5" s="19"/>
      <c r="C5" s="19" t="s">
        <v>13</v>
      </c>
      <c r="D5" s="19" t="s">
        <v>14</v>
      </c>
      <c r="E5" s="19"/>
      <c r="F5" s="19"/>
      <c r="G5" s="20" t="s">
        <v>15</v>
      </c>
      <c r="H5" s="21" t="s">
        <v>16</v>
      </c>
      <c r="I5" s="21" t="s">
        <v>17</v>
      </c>
      <c r="J5" s="21" t="s">
        <v>18</v>
      </c>
      <c r="K5" s="21" t="s">
        <v>19</v>
      </c>
      <c r="L5" s="19" t="s">
        <v>20</v>
      </c>
      <c r="M5" s="53"/>
      <c r="N5" s="19"/>
      <c r="O5" s="19"/>
      <c r="P5" s="19"/>
      <c r="Q5" s="61"/>
    </row>
    <row r="6" ht="25" customHeight="1" spans="1:17">
      <c r="A6" s="22" t="s">
        <v>21</v>
      </c>
      <c r="B6" s="23" t="s">
        <v>22</v>
      </c>
      <c r="C6" s="24">
        <v>4.64</v>
      </c>
      <c r="D6" s="23">
        <v>9</v>
      </c>
      <c r="E6" s="24">
        <v>97.625</v>
      </c>
      <c r="F6" s="24">
        <v>4.88</v>
      </c>
      <c r="G6" s="24">
        <v>41</v>
      </c>
      <c r="H6" s="24">
        <v>3</v>
      </c>
      <c r="I6" s="24">
        <v>17</v>
      </c>
      <c r="J6" s="24">
        <v>15</v>
      </c>
      <c r="K6" s="24">
        <f>G6+H6+I6+J6</f>
        <v>76</v>
      </c>
      <c r="L6" s="24">
        <f>K6/20</f>
        <v>3.8</v>
      </c>
      <c r="M6" s="24">
        <v>4.58</v>
      </c>
      <c r="N6" s="54">
        <v>1</v>
      </c>
      <c r="O6" s="54" t="s">
        <v>23</v>
      </c>
      <c r="P6" s="7" t="s">
        <v>24</v>
      </c>
      <c r="Q6" s="62" t="s">
        <v>25</v>
      </c>
    </row>
    <row r="7" ht="25" customHeight="1" spans="1:17">
      <c r="A7" s="23" t="s">
        <v>26</v>
      </c>
      <c r="B7" s="23" t="s">
        <v>27</v>
      </c>
      <c r="C7" s="24">
        <v>4.78</v>
      </c>
      <c r="D7" s="23">
        <v>2</v>
      </c>
      <c r="E7" s="24">
        <v>98.25</v>
      </c>
      <c r="F7" s="24">
        <v>4.91</v>
      </c>
      <c r="G7" s="24">
        <v>20</v>
      </c>
      <c r="H7" s="24">
        <v>18</v>
      </c>
      <c r="I7" s="24">
        <v>6</v>
      </c>
      <c r="J7" s="24">
        <v>6</v>
      </c>
      <c r="K7" s="24">
        <f>G7+H7+I7+J7</f>
        <v>50</v>
      </c>
      <c r="L7" s="24">
        <f>K7/20</f>
        <v>2.5</v>
      </c>
      <c r="M7" s="24">
        <v>4.565</v>
      </c>
      <c r="N7" s="54">
        <v>2</v>
      </c>
      <c r="O7" s="54" t="s">
        <v>23</v>
      </c>
      <c r="P7" s="7" t="s">
        <v>24</v>
      </c>
      <c r="Q7" s="62" t="s">
        <v>28</v>
      </c>
    </row>
    <row r="8" ht="25" customHeight="1" spans="1:17">
      <c r="A8" s="25" t="s">
        <v>29</v>
      </c>
      <c r="B8" s="23" t="s">
        <v>30</v>
      </c>
      <c r="C8" s="24">
        <v>4.67</v>
      </c>
      <c r="D8" s="23">
        <v>7</v>
      </c>
      <c r="E8" s="24">
        <v>98.875</v>
      </c>
      <c r="F8" s="24">
        <v>4.94</v>
      </c>
      <c r="G8" s="24"/>
      <c r="H8" s="24">
        <v>25</v>
      </c>
      <c r="I8" s="24">
        <v>15</v>
      </c>
      <c r="J8" s="24">
        <v>18.5</v>
      </c>
      <c r="K8" s="24">
        <f>G8+H8+I8+J8</f>
        <v>58.5</v>
      </c>
      <c r="L8" s="24">
        <f>K8/20</f>
        <v>2.925</v>
      </c>
      <c r="M8" s="24">
        <v>4.5225</v>
      </c>
      <c r="N8" s="54">
        <v>3</v>
      </c>
      <c r="O8" s="54" t="s">
        <v>23</v>
      </c>
      <c r="P8" s="7" t="s">
        <v>24</v>
      </c>
      <c r="Q8" s="62" t="s">
        <v>31</v>
      </c>
    </row>
    <row r="9" ht="25" customHeight="1" spans="1:17">
      <c r="A9" s="26" t="s">
        <v>32</v>
      </c>
      <c r="B9" s="27" t="s">
        <v>33</v>
      </c>
      <c r="C9" s="24" t="s">
        <v>34</v>
      </c>
      <c r="D9" s="23">
        <v>10</v>
      </c>
      <c r="E9" s="28">
        <v>97.2857142857143</v>
      </c>
      <c r="F9" s="29">
        <f>E9/20</f>
        <v>4.86428571428571</v>
      </c>
      <c r="G9" s="29">
        <v>0</v>
      </c>
      <c r="H9" s="28">
        <v>3</v>
      </c>
      <c r="I9" s="28">
        <v>7</v>
      </c>
      <c r="J9" s="55">
        <v>50</v>
      </c>
      <c r="K9" s="56">
        <f>G9+H9+I9+J9</f>
        <v>60</v>
      </c>
      <c r="L9" s="57">
        <f>K9/20</f>
        <v>3</v>
      </c>
      <c r="M9" s="58">
        <f>C9*0.8+F9*0.1+L9*0.1</f>
        <v>4.48242857142857</v>
      </c>
      <c r="N9" s="54">
        <v>4</v>
      </c>
      <c r="O9" s="54" t="s">
        <v>23</v>
      </c>
      <c r="P9" s="7" t="s">
        <v>24</v>
      </c>
      <c r="Q9" s="63" t="s">
        <v>35</v>
      </c>
    </row>
    <row r="10" ht="25" customHeight="1" spans="1:17">
      <c r="A10" s="22" t="s">
        <v>36</v>
      </c>
      <c r="B10" s="23" t="s">
        <v>37</v>
      </c>
      <c r="C10" s="24">
        <v>4.72</v>
      </c>
      <c r="D10" s="23">
        <v>4</v>
      </c>
      <c r="E10" s="24">
        <v>97.875</v>
      </c>
      <c r="F10" s="24">
        <v>4.89</v>
      </c>
      <c r="G10" s="24">
        <v>8</v>
      </c>
      <c r="H10" s="24">
        <v>3</v>
      </c>
      <c r="I10" s="24">
        <v>9</v>
      </c>
      <c r="J10" s="24">
        <v>19.5</v>
      </c>
      <c r="K10" s="24">
        <f>G10+H10+I10+J10</f>
        <v>39.5</v>
      </c>
      <c r="L10" s="24">
        <f>K10/20</f>
        <v>1.975</v>
      </c>
      <c r="M10" s="24">
        <v>4.4625</v>
      </c>
      <c r="N10" s="54">
        <v>5</v>
      </c>
      <c r="O10" s="54" t="s">
        <v>23</v>
      </c>
      <c r="P10" s="7" t="s">
        <v>24</v>
      </c>
      <c r="Q10" s="62" t="s">
        <v>38</v>
      </c>
    </row>
    <row r="11" ht="25" customHeight="1" spans="1:17">
      <c r="A11" s="30" t="s">
        <v>39</v>
      </c>
      <c r="B11" s="30" t="s">
        <v>40</v>
      </c>
      <c r="C11" s="31" t="s">
        <v>41</v>
      </c>
      <c r="D11" s="32">
        <v>4</v>
      </c>
      <c r="E11" s="33">
        <v>99.16</v>
      </c>
      <c r="F11" s="33">
        <v>4.96</v>
      </c>
      <c r="G11" s="34"/>
      <c r="H11" s="35">
        <v>16</v>
      </c>
      <c r="I11" s="34">
        <v>13</v>
      </c>
      <c r="J11" s="34"/>
      <c r="K11" s="34">
        <v>29</v>
      </c>
      <c r="L11" s="34">
        <v>1.45</v>
      </c>
      <c r="M11" s="34">
        <v>4.417</v>
      </c>
      <c r="N11" s="54">
        <v>6</v>
      </c>
      <c r="O11" s="54" t="s">
        <v>42</v>
      </c>
      <c r="P11" s="7" t="s">
        <v>43</v>
      </c>
      <c r="Q11" s="62" t="s">
        <v>44</v>
      </c>
    </row>
    <row r="12" ht="25" customHeight="1" spans="1:17">
      <c r="A12" s="70" t="s">
        <v>45</v>
      </c>
      <c r="B12" s="37" t="s">
        <v>46</v>
      </c>
      <c r="C12" s="24" t="s">
        <v>47</v>
      </c>
      <c r="D12" s="23">
        <v>1</v>
      </c>
      <c r="E12" s="38">
        <v>97.7142857142857</v>
      </c>
      <c r="F12" s="29">
        <f>E12/20</f>
        <v>4.88571428571428</v>
      </c>
      <c r="G12" s="37">
        <v>6</v>
      </c>
      <c r="H12" s="38">
        <v>3</v>
      </c>
      <c r="I12" s="38">
        <v>0</v>
      </c>
      <c r="J12" s="38">
        <v>0</v>
      </c>
      <c r="K12" s="56">
        <f>G12+H12+I12+J12</f>
        <v>9</v>
      </c>
      <c r="L12" s="57">
        <f>K12/20</f>
        <v>0.45</v>
      </c>
      <c r="M12" s="58">
        <f>C12*0.8+F12*0.1+L12*0.1</f>
        <v>4.41357142857143</v>
      </c>
      <c r="N12" s="54">
        <v>7</v>
      </c>
      <c r="O12" s="54" t="s">
        <v>42</v>
      </c>
      <c r="P12" s="7" t="s">
        <v>43</v>
      </c>
      <c r="Q12" s="62" t="s">
        <v>48</v>
      </c>
    </row>
    <row r="13" ht="25" customHeight="1" spans="1:17">
      <c r="A13" s="22" t="s">
        <v>49</v>
      </c>
      <c r="B13" s="23" t="s">
        <v>50</v>
      </c>
      <c r="C13" s="24">
        <v>4.67</v>
      </c>
      <c r="D13" s="23">
        <v>7</v>
      </c>
      <c r="E13" s="24">
        <v>98.625</v>
      </c>
      <c r="F13" s="24">
        <v>4.93</v>
      </c>
      <c r="G13" s="24">
        <v>20</v>
      </c>
      <c r="H13" s="24">
        <v>3</v>
      </c>
      <c r="I13" s="24">
        <v>5</v>
      </c>
      <c r="J13" s="24">
        <v>7</v>
      </c>
      <c r="K13" s="24">
        <f>G13+H13+I13+J13</f>
        <v>35</v>
      </c>
      <c r="L13" s="24">
        <f>K13/20</f>
        <v>1.75</v>
      </c>
      <c r="M13" s="24">
        <v>4.404</v>
      </c>
      <c r="N13" s="54">
        <v>8</v>
      </c>
      <c r="O13" s="54" t="s">
        <v>42</v>
      </c>
      <c r="P13" s="7" t="s">
        <v>43</v>
      </c>
      <c r="Q13" s="62" t="s">
        <v>51</v>
      </c>
    </row>
    <row r="14" ht="25" customHeight="1" spans="1:17">
      <c r="A14" s="39" t="s">
        <v>52</v>
      </c>
      <c r="B14" s="40" t="s">
        <v>53</v>
      </c>
      <c r="C14" s="31" t="s">
        <v>41</v>
      </c>
      <c r="D14" s="32">
        <v>4</v>
      </c>
      <c r="E14" s="33">
        <v>99</v>
      </c>
      <c r="F14" s="33">
        <v>4.95</v>
      </c>
      <c r="G14" s="24"/>
      <c r="H14" s="34">
        <v>3</v>
      </c>
      <c r="I14" s="34">
        <v>13</v>
      </c>
      <c r="J14" s="34">
        <v>7</v>
      </c>
      <c r="K14" s="34">
        <v>20</v>
      </c>
      <c r="L14" s="34">
        <v>1</v>
      </c>
      <c r="M14" s="34">
        <v>4.371</v>
      </c>
      <c r="N14" s="54">
        <v>9</v>
      </c>
      <c r="O14" s="54" t="s">
        <v>42</v>
      </c>
      <c r="P14" s="7" t="s">
        <v>54</v>
      </c>
      <c r="Q14" s="62" t="s">
        <v>55</v>
      </c>
    </row>
    <row r="15" ht="25" customHeight="1" spans="1:17">
      <c r="A15" s="40" t="s">
        <v>56</v>
      </c>
      <c r="B15" s="40" t="s">
        <v>57</v>
      </c>
      <c r="C15" s="31" t="s">
        <v>58</v>
      </c>
      <c r="D15" s="32">
        <v>3</v>
      </c>
      <c r="E15" s="33">
        <v>98.5</v>
      </c>
      <c r="F15" s="33">
        <v>4.92</v>
      </c>
      <c r="G15" s="24"/>
      <c r="H15" s="24">
        <v>10</v>
      </c>
      <c r="I15" s="59">
        <v>2</v>
      </c>
      <c r="J15" s="24"/>
      <c r="K15" s="24">
        <v>12</v>
      </c>
      <c r="L15" s="34">
        <v>0.6</v>
      </c>
      <c r="M15" s="34">
        <v>4.352</v>
      </c>
      <c r="N15" s="54">
        <v>10</v>
      </c>
      <c r="O15" s="54" t="s">
        <v>42</v>
      </c>
      <c r="P15" s="7" t="s">
        <v>43</v>
      </c>
      <c r="Q15" s="62" t="s">
        <v>59</v>
      </c>
    </row>
    <row r="16" ht="25" customHeight="1" spans="1:17">
      <c r="A16" s="22" t="s">
        <v>60</v>
      </c>
      <c r="B16" s="41" t="s">
        <v>61</v>
      </c>
      <c r="C16" s="24">
        <v>4.59</v>
      </c>
      <c r="D16" s="23">
        <v>11</v>
      </c>
      <c r="E16" s="24">
        <v>97.375</v>
      </c>
      <c r="F16" s="24">
        <v>4.87</v>
      </c>
      <c r="G16" s="24">
        <v>16</v>
      </c>
      <c r="H16" s="24">
        <v>4</v>
      </c>
      <c r="I16" s="24"/>
      <c r="J16" s="24">
        <v>10.5</v>
      </c>
      <c r="K16" s="24">
        <f>G16+H16+I16+J16</f>
        <v>30.5</v>
      </c>
      <c r="L16" s="24">
        <f>K16/20</f>
        <v>1.525</v>
      </c>
      <c r="M16" s="24">
        <v>4.3115</v>
      </c>
      <c r="N16" s="54">
        <v>11</v>
      </c>
      <c r="O16" s="54" t="s">
        <v>42</v>
      </c>
      <c r="P16" s="7" t="s">
        <v>43</v>
      </c>
      <c r="Q16" s="62" t="s">
        <v>62</v>
      </c>
    </row>
    <row r="17" s="10" customFormat="1" ht="25" customHeight="1" spans="1:17">
      <c r="A17" s="39" t="s">
        <v>63</v>
      </c>
      <c r="B17" s="40" t="s">
        <v>64</v>
      </c>
      <c r="C17" s="31" t="s">
        <v>65</v>
      </c>
      <c r="D17" s="32">
        <v>16</v>
      </c>
      <c r="E17" s="33">
        <v>98.41</v>
      </c>
      <c r="F17" s="33">
        <v>4.92</v>
      </c>
      <c r="G17" s="34"/>
      <c r="H17" s="34">
        <v>18</v>
      </c>
      <c r="I17" s="34">
        <v>6</v>
      </c>
      <c r="J17" s="34">
        <v>10</v>
      </c>
      <c r="K17" s="34">
        <v>34</v>
      </c>
      <c r="L17" s="34">
        <v>1.7</v>
      </c>
      <c r="M17" s="34">
        <v>4.21</v>
      </c>
      <c r="N17" s="54">
        <v>12</v>
      </c>
      <c r="O17" s="54" t="s">
        <v>42</v>
      </c>
      <c r="P17" s="7" t="s">
        <v>43</v>
      </c>
      <c r="Q17" s="62" t="s">
        <v>66</v>
      </c>
    </row>
    <row r="18" s="11" customFormat="1" ht="25" customHeight="1" spans="1:17">
      <c r="A18" s="42" t="s">
        <v>67</v>
      </c>
      <c r="B18" s="24" t="s">
        <v>68</v>
      </c>
      <c r="C18" s="24" t="s">
        <v>69</v>
      </c>
      <c r="D18" s="23">
        <v>33</v>
      </c>
      <c r="E18" s="43">
        <v>99.4285714285714</v>
      </c>
      <c r="F18" s="29">
        <f t="shared" ref="F18:F22" si="0">E18/20</f>
        <v>4.97142857142857</v>
      </c>
      <c r="G18" s="24">
        <v>0</v>
      </c>
      <c r="H18" s="43">
        <v>6</v>
      </c>
      <c r="I18" s="43">
        <v>9</v>
      </c>
      <c r="J18" s="43">
        <v>41.5</v>
      </c>
      <c r="K18" s="56">
        <f>G18+H18+I18+J18</f>
        <v>56.5</v>
      </c>
      <c r="L18" s="57">
        <f>K18/20</f>
        <v>2.825</v>
      </c>
      <c r="M18" s="58">
        <f t="shared" ref="M18:M22" si="1">C18*0.8+F18*0.1+L18*0.1</f>
        <v>4.19564285714286</v>
      </c>
      <c r="N18" s="54">
        <v>13</v>
      </c>
      <c r="O18" s="54" t="s">
        <v>42</v>
      </c>
      <c r="P18" s="7" t="s">
        <v>43</v>
      </c>
      <c r="Q18" s="62" t="s">
        <v>70</v>
      </c>
    </row>
    <row r="19" s="10" customFormat="1" ht="25" customHeight="1" spans="1:17">
      <c r="A19" s="30" t="s">
        <v>71</v>
      </c>
      <c r="B19" s="39" t="s">
        <v>72</v>
      </c>
      <c r="C19" s="31" t="s">
        <v>73</v>
      </c>
      <c r="D19" s="32">
        <v>30</v>
      </c>
      <c r="E19" s="33">
        <v>97.83</v>
      </c>
      <c r="F19" s="33">
        <v>4.89</v>
      </c>
      <c r="G19" s="34"/>
      <c r="H19" s="34">
        <v>5</v>
      </c>
      <c r="I19" s="34">
        <v>21</v>
      </c>
      <c r="J19" s="34">
        <v>23.5</v>
      </c>
      <c r="K19" s="34">
        <v>51.5</v>
      </c>
      <c r="L19" s="34">
        <v>2.575</v>
      </c>
      <c r="M19" s="58">
        <f t="shared" si="1"/>
        <v>4.1705</v>
      </c>
      <c r="N19" s="54">
        <v>14</v>
      </c>
      <c r="O19" s="54" t="s">
        <v>42</v>
      </c>
      <c r="P19" s="7" t="s">
        <v>43</v>
      </c>
      <c r="Q19" s="62" t="s">
        <v>74</v>
      </c>
    </row>
    <row r="20" ht="25" customHeight="1" spans="1:17">
      <c r="A20" s="22" t="s">
        <v>75</v>
      </c>
      <c r="B20" s="41" t="s">
        <v>76</v>
      </c>
      <c r="C20" s="24">
        <v>4.46</v>
      </c>
      <c r="D20" s="23">
        <v>14</v>
      </c>
      <c r="E20" s="24">
        <v>98.429</v>
      </c>
      <c r="F20" s="24">
        <v>4.92</v>
      </c>
      <c r="G20" s="24">
        <v>16</v>
      </c>
      <c r="H20" s="24">
        <v>3</v>
      </c>
      <c r="I20" s="24">
        <v>3</v>
      </c>
      <c r="J20" s="24"/>
      <c r="K20" s="24">
        <f t="shared" ref="K20:K24" si="2">G20+H20+I20+J20</f>
        <v>22</v>
      </c>
      <c r="L20" s="24">
        <f t="shared" ref="L20:L24" si="3">K20/20</f>
        <v>1.1</v>
      </c>
      <c r="M20" s="24">
        <v>4.17</v>
      </c>
      <c r="N20" s="54">
        <v>15</v>
      </c>
      <c r="O20" s="54" t="s">
        <v>42</v>
      </c>
      <c r="P20" s="7" t="s">
        <v>43</v>
      </c>
      <c r="Q20" s="62" t="s">
        <v>77</v>
      </c>
    </row>
    <row r="21" ht="25" customHeight="1" spans="1:17">
      <c r="A21" s="42" t="s">
        <v>78</v>
      </c>
      <c r="B21" s="24" t="s">
        <v>79</v>
      </c>
      <c r="C21" s="24" t="s">
        <v>80</v>
      </c>
      <c r="D21" s="23">
        <v>17</v>
      </c>
      <c r="E21" s="43">
        <v>99.2857142857143</v>
      </c>
      <c r="F21" s="29">
        <f t="shared" si="0"/>
        <v>4.96428571428572</v>
      </c>
      <c r="G21" s="24">
        <v>0</v>
      </c>
      <c r="H21" s="43">
        <v>3</v>
      </c>
      <c r="I21" s="43">
        <v>0</v>
      </c>
      <c r="J21" s="43">
        <v>24</v>
      </c>
      <c r="K21" s="56">
        <f t="shared" si="2"/>
        <v>27</v>
      </c>
      <c r="L21" s="57">
        <f t="shared" si="3"/>
        <v>1.35</v>
      </c>
      <c r="M21" s="58">
        <f t="shared" si="1"/>
        <v>4.14342857142857</v>
      </c>
      <c r="N21" s="54">
        <v>16</v>
      </c>
      <c r="O21" s="54" t="s">
        <v>42</v>
      </c>
      <c r="P21" s="7" t="s">
        <v>43</v>
      </c>
      <c r="Q21" s="62" t="s">
        <v>81</v>
      </c>
    </row>
    <row r="22" ht="25" customHeight="1" spans="1:17">
      <c r="A22" s="44" t="s">
        <v>82</v>
      </c>
      <c r="B22" s="27" t="s">
        <v>83</v>
      </c>
      <c r="C22" s="24">
        <v>4.47</v>
      </c>
      <c r="D22" s="23">
        <v>13</v>
      </c>
      <c r="E22" s="28">
        <v>99</v>
      </c>
      <c r="F22" s="29">
        <f t="shared" si="0"/>
        <v>4.95</v>
      </c>
      <c r="G22" s="29">
        <v>0</v>
      </c>
      <c r="H22" s="28">
        <v>6</v>
      </c>
      <c r="I22" s="28">
        <v>6</v>
      </c>
      <c r="J22" s="55">
        <v>0</v>
      </c>
      <c r="K22" s="56">
        <f t="shared" si="2"/>
        <v>12</v>
      </c>
      <c r="L22" s="57">
        <f t="shared" si="3"/>
        <v>0.6</v>
      </c>
      <c r="M22" s="58">
        <f t="shared" si="1"/>
        <v>4.131</v>
      </c>
      <c r="N22" s="54">
        <v>17</v>
      </c>
      <c r="O22" s="54" t="s">
        <v>42</v>
      </c>
      <c r="P22" s="7" t="s">
        <v>43</v>
      </c>
      <c r="Q22" s="62" t="s">
        <v>84</v>
      </c>
    </row>
    <row r="23" ht="25" customHeight="1" spans="1:17">
      <c r="A23" s="45" t="s">
        <v>85</v>
      </c>
      <c r="B23" s="23" t="s">
        <v>86</v>
      </c>
      <c r="C23" s="24">
        <v>4.49</v>
      </c>
      <c r="D23" s="23">
        <v>12</v>
      </c>
      <c r="E23" s="24">
        <v>97.75</v>
      </c>
      <c r="F23" s="24">
        <v>4.89</v>
      </c>
      <c r="G23" s="24"/>
      <c r="H23" s="24">
        <v>3</v>
      </c>
      <c r="I23" s="24">
        <v>4</v>
      </c>
      <c r="J23" s="24"/>
      <c r="K23" s="24">
        <f t="shared" si="2"/>
        <v>7</v>
      </c>
      <c r="L23" s="24">
        <f t="shared" si="3"/>
        <v>0.35</v>
      </c>
      <c r="M23" s="24">
        <v>4.116</v>
      </c>
      <c r="N23" s="54">
        <v>18</v>
      </c>
      <c r="O23" s="54" t="s">
        <v>87</v>
      </c>
      <c r="P23" s="7"/>
      <c r="Q23" s="62" t="s">
        <v>88</v>
      </c>
    </row>
    <row r="24" ht="25" customHeight="1" spans="1:17">
      <c r="A24" s="41" t="s">
        <v>89</v>
      </c>
      <c r="B24" s="23" t="s">
        <v>90</v>
      </c>
      <c r="C24" s="24">
        <v>4.14</v>
      </c>
      <c r="D24" s="23">
        <v>47</v>
      </c>
      <c r="E24" s="24">
        <v>98.75</v>
      </c>
      <c r="F24" s="24">
        <v>4.94</v>
      </c>
      <c r="G24" s="24">
        <v>24</v>
      </c>
      <c r="H24" s="24">
        <v>5</v>
      </c>
      <c r="I24" s="24">
        <v>19</v>
      </c>
      <c r="J24" s="24">
        <v>14</v>
      </c>
      <c r="K24" s="24">
        <f t="shared" si="2"/>
        <v>62</v>
      </c>
      <c r="L24" s="24">
        <f t="shared" si="3"/>
        <v>3.1</v>
      </c>
      <c r="M24" s="24">
        <v>4.116</v>
      </c>
      <c r="N24" s="54">
        <v>19</v>
      </c>
      <c r="O24" s="54" t="s">
        <v>87</v>
      </c>
      <c r="P24" s="7" t="s">
        <v>91</v>
      </c>
      <c r="Q24" s="62" t="s">
        <v>92</v>
      </c>
    </row>
    <row r="25" ht="25" customHeight="1" spans="1:17">
      <c r="A25" s="40" t="s">
        <v>93</v>
      </c>
      <c r="B25" s="40" t="s">
        <v>94</v>
      </c>
      <c r="C25" s="31" t="s">
        <v>95</v>
      </c>
      <c r="D25" s="32">
        <v>27</v>
      </c>
      <c r="E25" s="33">
        <v>99.83</v>
      </c>
      <c r="F25" s="33">
        <v>4.99</v>
      </c>
      <c r="G25" s="24"/>
      <c r="H25" s="24">
        <v>8</v>
      </c>
      <c r="I25" s="24">
        <v>20</v>
      </c>
      <c r="J25" s="24">
        <v>1.5</v>
      </c>
      <c r="K25" s="24">
        <v>29.5</v>
      </c>
      <c r="L25" s="34">
        <v>1.475</v>
      </c>
      <c r="M25" s="34">
        <v>4.103</v>
      </c>
      <c r="N25" s="54">
        <v>20</v>
      </c>
      <c r="O25" s="54" t="s">
        <v>87</v>
      </c>
      <c r="P25" s="7" t="s">
        <v>96</v>
      </c>
      <c r="Q25" s="62" t="s">
        <v>97</v>
      </c>
    </row>
    <row r="26" ht="25" customHeight="1" spans="1:17">
      <c r="A26" s="39" t="s">
        <v>98</v>
      </c>
      <c r="B26" s="40" t="s">
        <v>99</v>
      </c>
      <c r="C26" s="31" t="s">
        <v>100</v>
      </c>
      <c r="D26" s="32">
        <v>38</v>
      </c>
      <c r="E26" s="33">
        <v>98.66</v>
      </c>
      <c r="F26" s="33">
        <v>4.93</v>
      </c>
      <c r="G26" s="34">
        <v>18</v>
      </c>
      <c r="H26" s="34">
        <v>16</v>
      </c>
      <c r="I26" s="34">
        <v>8</v>
      </c>
      <c r="J26" s="34">
        <v>7</v>
      </c>
      <c r="K26" s="34">
        <v>49</v>
      </c>
      <c r="L26" s="34">
        <v>2.45</v>
      </c>
      <c r="M26" s="34">
        <v>4.098</v>
      </c>
      <c r="N26" s="54">
        <v>21</v>
      </c>
      <c r="O26" s="54" t="s">
        <v>87</v>
      </c>
      <c r="P26" s="7"/>
      <c r="Q26" s="62" t="s">
        <v>101</v>
      </c>
    </row>
    <row r="27" ht="25" customHeight="1" spans="1:17">
      <c r="A27" s="44" t="s">
        <v>102</v>
      </c>
      <c r="B27" s="27" t="s">
        <v>103</v>
      </c>
      <c r="C27" s="24" t="s">
        <v>104</v>
      </c>
      <c r="D27" s="23">
        <v>19</v>
      </c>
      <c r="E27" s="28">
        <v>97.2857142857143</v>
      </c>
      <c r="F27" s="29">
        <f t="shared" ref="F27:F30" si="4">E27/20</f>
        <v>4.86428571428572</v>
      </c>
      <c r="G27" s="29">
        <v>6</v>
      </c>
      <c r="H27" s="28">
        <v>6</v>
      </c>
      <c r="I27" s="28">
        <v>5</v>
      </c>
      <c r="J27" s="55">
        <v>6</v>
      </c>
      <c r="K27" s="56">
        <f t="shared" ref="K27:K30" si="5">G27+H27+I27+J27</f>
        <v>23</v>
      </c>
      <c r="L27" s="57">
        <f t="shared" ref="L27:L30" si="6">K27/20</f>
        <v>1.15</v>
      </c>
      <c r="M27" s="58">
        <f t="shared" ref="M27:M30" si="7">C27*0.8+F27*0.1+L27*0.1</f>
        <v>4.09742857142857</v>
      </c>
      <c r="N27" s="54">
        <v>22</v>
      </c>
      <c r="O27" s="54" t="s">
        <v>87</v>
      </c>
      <c r="P27" s="7"/>
      <c r="Q27" s="64" t="s">
        <v>105</v>
      </c>
    </row>
    <row r="28" ht="25" customHeight="1" spans="1:17">
      <c r="A28" s="36" t="s">
        <v>106</v>
      </c>
      <c r="B28" s="37" t="s">
        <v>107</v>
      </c>
      <c r="C28" s="24" t="s">
        <v>95</v>
      </c>
      <c r="D28" s="23">
        <v>27</v>
      </c>
      <c r="E28" s="38">
        <v>98.7142857142857</v>
      </c>
      <c r="F28" s="29">
        <f t="shared" si="4"/>
        <v>4.93571428571429</v>
      </c>
      <c r="G28" s="37">
        <v>0</v>
      </c>
      <c r="H28" s="38">
        <v>20</v>
      </c>
      <c r="I28" s="38">
        <v>3</v>
      </c>
      <c r="J28" s="38">
        <v>6</v>
      </c>
      <c r="K28" s="56">
        <f t="shared" si="5"/>
        <v>29</v>
      </c>
      <c r="L28" s="57">
        <f t="shared" si="6"/>
        <v>1.45</v>
      </c>
      <c r="M28" s="58">
        <f t="shared" si="7"/>
        <v>4.09457142857143</v>
      </c>
      <c r="N28" s="54">
        <v>23</v>
      </c>
      <c r="O28" s="54" t="s">
        <v>87</v>
      </c>
      <c r="P28" s="7"/>
      <c r="Q28" s="62" t="s">
        <v>108</v>
      </c>
    </row>
    <row r="29" ht="25" customHeight="1" spans="1:17">
      <c r="A29" s="45" t="s">
        <v>109</v>
      </c>
      <c r="B29" s="41" t="s">
        <v>110</v>
      </c>
      <c r="C29" s="24">
        <v>4.36</v>
      </c>
      <c r="D29" s="23">
        <v>20</v>
      </c>
      <c r="E29" s="24">
        <v>97.125</v>
      </c>
      <c r="F29" s="24">
        <v>4.86</v>
      </c>
      <c r="G29" s="24">
        <v>16</v>
      </c>
      <c r="H29" s="24">
        <v>3</v>
      </c>
      <c r="I29" s="24">
        <v>5</v>
      </c>
      <c r="J29" s="24"/>
      <c r="K29" s="24">
        <f t="shared" si="5"/>
        <v>24</v>
      </c>
      <c r="L29" s="24">
        <f t="shared" si="6"/>
        <v>1.2</v>
      </c>
      <c r="M29" s="24">
        <v>4.094</v>
      </c>
      <c r="N29" s="54">
        <v>24</v>
      </c>
      <c r="O29" s="54" t="s">
        <v>87</v>
      </c>
      <c r="P29" s="7"/>
      <c r="Q29" s="62" t="s">
        <v>111</v>
      </c>
    </row>
    <row r="30" ht="25" customHeight="1" spans="1:17">
      <c r="A30" s="22" t="s">
        <v>112</v>
      </c>
      <c r="B30" s="24" t="s">
        <v>113</v>
      </c>
      <c r="C30" s="24" t="s">
        <v>114</v>
      </c>
      <c r="D30" s="23">
        <v>41</v>
      </c>
      <c r="E30" s="43">
        <v>99.7142857142857</v>
      </c>
      <c r="F30" s="29">
        <f t="shared" si="4"/>
        <v>4.98571428571428</v>
      </c>
      <c r="G30" s="24">
        <v>0</v>
      </c>
      <c r="H30" s="43">
        <v>22</v>
      </c>
      <c r="I30" s="43">
        <v>13</v>
      </c>
      <c r="J30" s="43">
        <v>9</v>
      </c>
      <c r="K30" s="56">
        <f t="shared" si="5"/>
        <v>44</v>
      </c>
      <c r="L30" s="57">
        <f t="shared" si="6"/>
        <v>2.2</v>
      </c>
      <c r="M30" s="58">
        <f t="shared" si="7"/>
        <v>4.07057142857143</v>
      </c>
      <c r="N30" s="54">
        <v>25</v>
      </c>
      <c r="O30" s="54" t="s">
        <v>87</v>
      </c>
      <c r="P30" s="7" t="s">
        <v>91</v>
      </c>
      <c r="Q30" s="62" t="s">
        <v>115</v>
      </c>
    </row>
    <row r="31" ht="25" customHeight="1" spans="1:17">
      <c r="A31" s="30" t="s">
        <v>116</v>
      </c>
      <c r="B31" s="40" t="s">
        <v>117</v>
      </c>
      <c r="C31" s="31" t="s">
        <v>118</v>
      </c>
      <c r="D31" s="32">
        <v>24</v>
      </c>
      <c r="E31" s="33">
        <v>98.5</v>
      </c>
      <c r="F31" s="33">
        <v>4.93</v>
      </c>
      <c r="G31" s="34"/>
      <c r="H31" s="34">
        <v>6</v>
      </c>
      <c r="I31" s="34">
        <v>11</v>
      </c>
      <c r="J31" s="34">
        <v>0.5</v>
      </c>
      <c r="K31" s="34">
        <v>17.5</v>
      </c>
      <c r="L31" s="34">
        <v>0.875</v>
      </c>
      <c r="M31" s="34">
        <v>4.0605</v>
      </c>
      <c r="N31" s="54">
        <v>26</v>
      </c>
      <c r="O31" s="54" t="s">
        <v>87</v>
      </c>
      <c r="P31" s="7"/>
      <c r="Q31" s="62" t="s">
        <v>119</v>
      </c>
    </row>
    <row r="32" ht="25" customHeight="1" spans="1:17">
      <c r="A32" s="46" t="s">
        <v>120</v>
      </c>
      <c r="B32" s="47" t="s">
        <v>121</v>
      </c>
      <c r="C32" s="24" t="s">
        <v>122</v>
      </c>
      <c r="D32" s="23">
        <v>29</v>
      </c>
      <c r="E32" s="48">
        <v>98.5714285714286</v>
      </c>
      <c r="F32" s="29">
        <f>E32/20</f>
        <v>4.92857142857143</v>
      </c>
      <c r="G32" s="1">
        <v>0</v>
      </c>
      <c r="H32" s="48">
        <v>23</v>
      </c>
      <c r="I32" s="48">
        <v>0</v>
      </c>
      <c r="J32" s="60">
        <v>3.5</v>
      </c>
      <c r="K32" s="56">
        <f>G32+H32+I32+J32</f>
        <v>26.5</v>
      </c>
      <c r="L32" s="57">
        <f>K32/20</f>
        <v>1.325</v>
      </c>
      <c r="M32" s="58">
        <f>C32*0.8+F32*0.1+L32*0.1</f>
        <v>4.05735714285714</v>
      </c>
      <c r="N32" s="54">
        <v>27</v>
      </c>
      <c r="O32" s="54" t="s">
        <v>87</v>
      </c>
      <c r="P32" s="7"/>
      <c r="Q32" s="62" t="s">
        <v>123</v>
      </c>
    </row>
    <row r="33" ht="25" customHeight="1" spans="1:17">
      <c r="A33" s="71" t="s">
        <v>124</v>
      </c>
      <c r="B33" s="23" t="s">
        <v>125</v>
      </c>
      <c r="C33" s="24">
        <v>4.41</v>
      </c>
      <c r="D33" s="23">
        <v>37</v>
      </c>
      <c r="E33" s="24">
        <v>97</v>
      </c>
      <c r="F33" s="24">
        <v>4.85</v>
      </c>
      <c r="G33" s="24"/>
      <c r="H33" s="24">
        <v>3</v>
      </c>
      <c r="I33" s="24"/>
      <c r="J33" s="24"/>
      <c r="K33" s="24">
        <f>G33+H33+I33+J33</f>
        <v>3</v>
      </c>
      <c r="L33" s="24">
        <f>K33/20</f>
        <v>0.15</v>
      </c>
      <c r="M33" s="24">
        <v>4.028</v>
      </c>
      <c r="N33" s="54">
        <v>28</v>
      </c>
      <c r="O33" s="54" t="s">
        <v>87</v>
      </c>
      <c r="P33" s="7"/>
      <c r="Q33" s="62" t="s">
        <v>126</v>
      </c>
    </row>
    <row r="34" ht="25" customHeight="1" spans="1:17">
      <c r="A34" s="72" t="s">
        <v>127</v>
      </c>
      <c r="B34" s="37" t="s">
        <v>128</v>
      </c>
      <c r="C34" s="24" t="s">
        <v>129</v>
      </c>
      <c r="D34" s="23">
        <v>26</v>
      </c>
      <c r="E34" s="38">
        <v>98.7142857142857</v>
      </c>
      <c r="F34" s="29">
        <f>E34/20</f>
        <v>4.93571428571429</v>
      </c>
      <c r="G34" s="37">
        <v>0</v>
      </c>
      <c r="H34" s="38">
        <v>3</v>
      </c>
      <c r="I34" s="38">
        <v>5</v>
      </c>
      <c r="J34" s="38">
        <v>6</v>
      </c>
      <c r="K34" s="56">
        <f>G34+H34+I34+J34</f>
        <v>14</v>
      </c>
      <c r="L34" s="57">
        <f>K34/20</f>
        <v>0.7</v>
      </c>
      <c r="M34" s="58">
        <f>C34*0.8+F34*0.1+L34*0.1</f>
        <v>4.02757142857143</v>
      </c>
      <c r="N34" s="54">
        <v>29</v>
      </c>
      <c r="O34" s="54" t="s">
        <v>87</v>
      </c>
      <c r="P34" s="7"/>
      <c r="Q34" s="62" t="s">
        <v>130</v>
      </c>
    </row>
    <row r="35" ht="25" customHeight="1" spans="1:17">
      <c r="A35" s="30" t="s">
        <v>131</v>
      </c>
      <c r="B35" s="40" t="s">
        <v>132</v>
      </c>
      <c r="C35" s="31" t="s">
        <v>133</v>
      </c>
      <c r="D35" s="23">
        <v>43</v>
      </c>
      <c r="E35" s="33">
        <v>98.83</v>
      </c>
      <c r="F35" s="33">
        <v>4.94</v>
      </c>
      <c r="G35" s="34">
        <v>3</v>
      </c>
      <c r="H35" s="35">
        <v>13</v>
      </c>
      <c r="I35" s="34">
        <v>16</v>
      </c>
      <c r="J35" s="34">
        <v>2.5</v>
      </c>
      <c r="K35" s="34">
        <v>37.5</v>
      </c>
      <c r="L35" s="34">
        <v>1.875</v>
      </c>
      <c r="M35" s="34">
        <v>4.0255</v>
      </c>
      <c r="N35" s="54">
        <v>30</v>
      </c>
      <c r="O35" s="54" t="s">
        <v>87</v>
      </c>
      <c r="P35" s="7"/>
      <c r="Q35" s="62" t="s">
        <v>134</v>
      </c>
    </row>
    <row r="36" ht="25" customHeight="1" spans="1:17">
      <c r="A36" s="42" t="s">
        <v>135</v>
      </c>
      <c r="B36" s="24" t="s">
        <v>136</v>
      </c>
      <c r="C36" s="24" t="s">
        <v>137</v>
      </c>
      <c r="D36" s="32">
        <v>20</v>
      </c>
      <c r="E36" s="43">
        <v>98.4285714285714</v>
      </c>
      <c r="F36" s="29">
        <f>E36/20</f>
        <v>4.92142857142857</v>
      </c>
      <c r="G36" s="24">
        <v>0</v>
      </c>
      <c r="H36" s="43">
        <v>3</v>
      </c>
      <c r="I36" s="43">
        <v>0</v>
      </c>
      <c r="J36" s="43">
        <v>6</v>
      </c>
      <c r="K36" s="56">
        <f>G36+H36+I36+J36</f>
        <v>9</v>
      </c>
      <c r="L36" s="57">
        <f t="shared" ref="L36:L47" si="8">K36/20</f>
        <v>0.45</v>
      </c>
      <c r="M36" s="58">
        <f>C36*0.8+F36*0.1+L36*0.1</f>
        <v>4.02514285714286</v>
      </c>
      <c r="N36" s="54">
        <v>31</v>
      </c>
      <c r="O36" s="54" t="s">
        <v>87</v>
      </c>
      <c r="P36" s="7"/>
      <c r="Q36" s="62" t="s">
        <v>138</v>
      </c>
    </row>
    <row r="37" ht="25" customHeight="1" spans="1:17">
      <c r="A37" s="22" t="s">
        <v>139</v>
      </c>
      <c r="B37" s="23" t="s">
        <v>140</v>
      </c>
      <c r="C37" s="24">
        <v>4.27</v>
      </c>
      <c r="D37" s="23">
        <v>33</v>
      </c>
      <c r="E37" s="24">
        <v>97.625</v>
      </c>
      <c r="F37" s="24">
        <v>4.88</v>
      </c>
      <c r="G37" s="24"/>
      <c r="H37" s="24">
        <v>3</v>
      </c>
      <c r="I37" s="24">
        <v>13.5</v>
      </c>
      <c r="J37" s="24">
        <v>7.5</v>
      </c>
      <c r="K37" s="24">
        <f>G37+H37+I37+J37</f>
        <v>24</v>
      </c>
      <c r="L37" s="24">
        <f t="shared" si="8"/>
        <v>1.2</v>
      </c>
      <c r="M37" s="24">
        <v>4.024</v>
      </c>
      <c r="N37" s="54">
        <v>32</v>
      </c>
      <c r="O37" s="54" t="s">
        <v>87</v>
      </c>
      <c r="P37" s="7"/>
      <c r="Q37" s="62" t="s">
        <v>141</v>
      </c>
    </row>
    <row r="38" ht="25" customHeight="1" spans="1:17">
      <c r="A38" s="72" t="s">
        <v>142</v>
      </c>
      <c r="B38" s="37" t="s">
        <v>143</v>
      </c>
      <c r="C38" s="24" t="s">
        <v>73</v>
      </c>
      <c r="D38" s="23">
        <v>30</v>
      </c>
      <c r="E38" s="38">
        <v>98.5714285714286</v>
      </c>
      <c r="F38" s="29">
        <f>E38/20</f>
        <v>4.92857142857143</v>
      </c>
      <c r="G38" s="37">
        <v>0</v>
      </c>
      <c r="H38" s="38">
        <v>6</v>
      </c>
      <c r="I38" s="38">
        <v>9</v>
      </c>
      <c r="J38" s="38">
        <v>6</v>
      </c>
      <c r="K38" s="56">
        <f>G38+H38+I38+J38</f>
        <v>21</v>
      </c>
      <c r="L38" s="57">
        <f t="shared" si="8"/>
        <v>1.05</v>
      </c>
      <c r="M38" s="58">
        <f>C38*0.8+F38*0.1+L38*0.1</f>
        <v>4.02185714285714</v>
      </c>
      <c r="N38" s="54">
        <v>33</v>
      </c>
      <c r="O38" s="54" t="s">
        <v>87</v>
      </c>
      <c r="P38" s="7"/>
      <c r="Q38" s="64" t="s">
        <v>144</v>
      </c>
    </row>
    <row r="39" ht="25" customHeight="1" spans="1:17">
      <c r="A39" s="72" t="s">
        <v>145</v>
      </c>
      <c r="B39" s="37" t="s">
        <v>146</v>
      </c>
      <c r="C39" s="24" t="s">
        <v>147</v>
      </c>
      <c r="D39" s="23">
        <v>37</v>
      </c>
      <c r="E39" s="38">
        <v>99.1428571428571</v>
      </c>
      <c r="F39" s="29">
        <f>E39/20</f>
        <v>4.95714285714285</v>
      </c>
      <c r="G39" s="37">
        <v>0</v>
      </c>
      <c r="H39" s="38">
        <v>6</v>
      </c>
      <c r="I39" s="38">
        <v>0</v>
      </c>
      <c r="J39" s="38">
        <v>23</v>
      </c>
      <c r="K39" s="56">
        <v>26</v>
      </c>
      <c r="L39" s="57">
        <f t="shared" si="8"/>
        <v>1.3</v>
      </c>
      <c r="M39" s="58">
        <f>C39*0.8+F39*0.1+L39*0.1</f>
        <v>4.01771428571429</v>
      </c>
      <c r="N39" s="54">
        <v>34</v>
      </c>
      <c r="O39" s="54" t="s">
        <v>87</v>
      </c>
      <c r="P39" s="7"/>
      <c r="Q39" s="62" t="s">
        <v>148</v>
      </c>
    </row>
    <row r="40" ht="25" customHeight="1" spans="1:17">
      <c r="A40" s="72" t="s">
        <v>149</v>
      </c>
      <c r="B40" s="37" t="s">
        <v>150</v>
      </c>
      <c r="C40" s="24" t="s">
        <v>137</v>
      </c>
      <c r="D40" s="23">
        <v>20</v>
      </c>
      <c r="E40" s="38">
        <v>98.2857142857143</v>
      </c>
      <c r="F40" s="29">
        <f>E40/20</f>
        <v>4.91428571428572</v>
      </c>
      <c r="G40" s="37">
        <v>0</v>
      </c>
      <c r="H40" s="38">
        <v>7</v>
      </c>
      <c r="I40" s="38">
        <v>0</v>
      </c>
      <c r="J40" s="38">
        <v>0</v>
      </c>
      <c r="K40" s="56">
        <f t="shared" ref="K40:K47" si="9">G40+H40+I40+J40</f>
        <v>7</v>
      </c>
      <c r="L40" s="57">
        <f t="shared" si="8"/>
        <v>0.35</v>
      </c>
      <c r="M40" s="58">
        <f>C40*0.8+F40*0.1+L40*0.1</f>
        <v>4.01442857142857</v>
      </c>
      <c r="N40" s="54">
        <v>35</v>
      </c>
      <c r="O40" s="54"/>
      <c r="P40" s="7"/>
      <c r="Q40" s="62" t="s">
        <v>151</v>
      </c>
    </row>
    <row r="41" ht="25" customHeight="1" spans="1:17">
      <c r="A41" s="44" t="s">
        <v>152</v>
      </c>
      <c r="B41" s="27" t="s">
        <v>153</v>
      </c>
      <c r="C41" s="24">
        <v>4.38</v>
      </c>
      <c r="D41" s="23">
        <v>18</v>
      </c>
      <c r="E41" s="28">
        <v>98.1428571428571</v>
      </c>
      <c r="F41" s="29">
        <f>E41/20</f>
        <v>4.90714285714285</v>
      </c>
      <c r="G41" s="29">
        <v>0</v>
      </c>
      <c r="H41" s="28">
        <v>3</v>
      </c>
      <c r="I41" s="28">
        <v>0</v>
      </c>
      <c r="J41" s="55">
        <v>0</v>
      </c>
      <c r="K41" s="56">
        <f t="shared" si="9"/>
        <v>3</v>
      </c>
      <c r="L41" s="57">
        <f t="shared" si="8"/>
        <v>0.15</v>
      </c>
      <c r="M41" s="58">
        <f>C41*0.8+F41*0.1+L41*0.1</f>
        <v>4.00971428571428</v>
      </c>
      <c r="N41" s="54">
        <v>36</v>
      </c>
      <c r="O41" s="54"/>
      <c r="P41" s="7"/>
      <c r="Q41" s="62" t="s">
        <v>154</v>
      </c>
    </row>
    <row r="42" ht="25" customHeight="1" spans="1:17">
      <c r="A42" s="22" t="s">
        <v>155</v>
      </c>
      <c r="B42" s="23" t="s">
        <v>156</v>
      </c>
      <c r="C42" s="24">
        <v>4.36</v>
      </c>
      <c r="D42" s="23">
        <v>20</v>
      </c>
      <c r="E42" s="24">
        <v>98</v>
      </c>
      <c r="F42" s="24">
        <v>4.9</v>
      </c>
      <c r="G42" s="24"/>
      <c r="H42" s="24">
        <v>3</v>
      </c>
      <c r="I42" s="24">
        <v>2</v>
      </c>
      <c r="J42" s="24"/>
      <c r="K42" s="24">
        <f t="shared" si="9"/>
        <v>5</v>
      </c>
      <c r="L42" s="24">
        <f t="shared" si="8"/>
        <v>0.25</v>
      </c>
      <c r="M42" s="24">
        <v>4.003</v>
      </c>
      <c r="N42" s="54">
        <v>37</v>
      </c>
      <c r="O42" s="54"/>
      <c r="P42" s="7"/>
      <c r="Q42" s="62" t="s">
        <v>157</v>
      </c>
    </row>
    <row r="43" ht="25" customHeight="1" spans="1:17">
      <c r="A43" s="42" t="s">
        <v>158</v>
      </c>
      <c r="B43" s="42" t="s">
        <v>159</v>
      </c>
      <c r="C43" s="24" t="s">
        <v>100</v>
      </c>
      <c r="D43" s="23">
        <v>38</v>
      </c>
      <c r="E43" s="43">
        <v>99</v>
      </c>
      <c r="F43" s="29">
        <f>E43/20</f>
        <v>4.95</v>
      </c>
      <c r="G43" s="42" t="s">
        <v>160</v>
      </c>
      <c r="H43" s="43">
        <v>6</v>
      </c>
      <c r="I43" s="43">
        <v>18</v>
      </c>
      <c r="J43" s="43">
        <v>5</v>
      </c>
      <c r="K43" s="56">
        <f t="shared" si="9"/>
        <v>29</v>
      </c>
      <c r="L43" s="57">
        <f t="shared" si="8"/>
        <v>1.45</v>
      </c>
      <c r="M43" s="58">
        <f>C43*0.8+F43*0.1+L43*0.1</f>
        <v>4</v>
      </c>
      <c r="N43" s="54">
        <v>38</v>
      </c>
      <c r="O43" s="54"/>
      <c r="P43" s="7"/>
      <c r="Q43" s="62" t="s">
        <v>161</v>
      </c>
    </row>
    <row r="44" ht="25" customHeight="1" spans="1:17">
      <c r="A44" s="42" t="s">
        <v>162</v>
      </c>
      <c r="B44" s="24" t="s">
        <v>163</v>
      </c>
      <c r="C44" s="24" t="s">
        <v>118</v>
      </c>
      <c r="D44" s="23">
        <v>24</v>
      </c>
      <c r="E44" s="43">
        <v>96.8571428571429</v>
      </c>
      <c r="F44" s="29">
        <f>E44/20</f>
        <v>4.84285714285715</v>
      </c>
      <c r="G44" s="24">
        <v>0</v>
      </c>
      <c r="H44" s="43">
        <v>3</v>
      </c>
      <c r="I44" s="43">
        <v>0</v>
      </c>
      <c r="J44" s="43">
        <v>0</v>
      </c>
      <c r="K44" s="56">
        <f t="shared" si="9"/>
        <v>3</v>
      </c>
      <c r="L44" s="57">
        <f t="shared" si="8"/>
        <v>0.15</v>
      </c>
      <c r="M44" s="58">
        <f>C44*0.8+F44*0.1+L44*0.1</f>
        <v>3.97928571428571</v>
      </c>
      <c r="N44" s="54">
        <v>39</v>
      </c>
      <c r="O44" s="7"/>
      <c r="P44" s="7"/>
      <c r="Q44" s="62" t="s">
        <v>164</v>
      </c>
    </row>
    <row r="45" ht="25" customHeight="1" spans="1:17">
      <c r="A45" s="22" t="s">
        <v>165</v>
      </c>
      <c r="B45" s="23" t="s">
        <v>166</v>
      </c>
      <c r="C45" s="24">
        <v>4.27</v>
      </c>
      <c r="D45" s="23">
        <v>33</v>
      </c>
      <c r="E45" s="24">
        <v>98</v>
      </c>
      <c r="F45" s="24">
        <v>4.9</v>
      </c>
      <c r="G45" s="24"/>
      <c r="H45" s="24">
        <v>3</v>
      </c>
      <c r="I45" s="24">
        <v>3</v>
      </c>
      <c r="J45" s="24">
        <v>6</v>
      </c>
      <c r="K45" s="24">
        <f t="shared" si="9"/>
        <v>12</v>
      </c>
      <c r="L45" s="24">
        <f t="shared" si="8"/>
        <v>0.6</v>
      </c>
      <c r="M45" s="24">
        <v>3.966</v>
      </c>
      <c r="N45" s="54">
        <v>40</v>
      </c>
      <c r="O45" s="7"/>
      <c r="P45" s="7"/>
      <c r="Q45" s="62" t="s">
        <v>167</v>
      </c>
    </row>
    <row r="46" ht="25" customHeight="1" spans="1:17">
      <c r="A46" s="41" t="s">
        <v>168</v>
      </c>
      <c r="B46" s="23" t="s">
        <v>169</v>
      </c>
      <c r="C46" s="24">
        <v>4.28</v>
      </c>
      <c r="D46" s="23">
        <v>30</v>
      </c>
      <c r="E46" s="24">
        <v>97.75</v>
      </c>
      <c r="F46" s="24">
        <v>4.89</v>
      </c>
      <c r="G46" s="24"/>
      <c r="H46" s="24">
        <v>3</v>
      </c>
      <c r="I46" s="24">
        <v>4.5</v>
      </c>
      <c r="J46" s="24"/>
      <c r="K46" s="24">
        <f t="shared" si="9"/>
        <v>7.5</v>
      </c>
      <c r="L46" s="24">
        <f t="shared" si="8"/>
        <v>0.375</v>
      </c>
      <c r="M46" s="24">
        <v>3.9505</v>
      </c>
      <c r="N46" s="54">
        <v>41</v>
      </c>
      <c r="O46" s="7"/>
      <c r="P46" s="7"/>
      <c r="Q46" s="62" t="s">
        <v>170</v>
      </c>
    </row>
    <row r="47" ht="25" customHeight="1" spans="1:17">
      <c r="A47" s="30" t="s">
        <v>171</v>
      </c>
      <c r="B47" s="40" t="s">
        <v>172</v>
      </c>
      <c r="C47" s="31" t="s">
        <v>173</v>
      </c>
      <c r="D47" s="23">
        <v>65</v>
      </c>
      <c r="E47" s="33">
        <v>99.83</v>
      </c>
      <c r="F47" s="33">
        <v>4.99</v>
      </c>
      <c r="G47" s="34"/>
      <c r="H47" s="34">
        <v>12</v>
      </c>
      <c r="I47" s="34">
        <v>29</v>
      </c>
      <c r="J47" s="34">
        <v>0.5</v>
      </c>
      <c r="K47" s="34">
        <v>46.5</v>
      </c>
      <c r="L47" s="34">
        <v>2.325</v>
      </c>
      <c r="M47" s="34">
        <v>3.9422</v>
      </c>
      <c r="N47" s="54">
        <v>42</v>
      </c>
      <c r="O47" s="7"/>
      <c r="P47" s="7" t="s">
        <v>91</v>
      </c>
      <c r="Q47" s="62" t="s">
        <v>174</v>
      </c>
    </row>
    <row r="48" ht="25" customHeight="1" spans="1:17">
      <c r="A48" s="22" t="s">
        <v>175</v>
      </c>
      <c r="B48" s="23" t="s">
        <v>176</v>
      </c>
      <c r="C48" s="24">
        <v>4.26</v>
      </c>
      <c r="D48" s="23">
        <v>36</v>
      </c>
      <c r="E48" s="24">
        <v>97</v>
      </c>
      <c r="F48" s="24">
        <v>4.85</v>
      </c>
      <c r="G48" s="24"/>
      <c r="H48" s="24">
        <v>3</v>
      </c>
      <c r="I48" s="24">
        <v>6.5</v>
      </c>
      <c r="J48" s="24"/>
      <c r="K48" s="24">
        <f>G48+H48+I48+J48</f>
        <v>9.5</v>
      </c>
      <c r="L48" s="24">
        <f>K48/20</f>
        <v>0.475</v>
      </c>
      <c r="M48" s="24">
        <v>3.9405</v>
      </c>
      <c r="N48" s="54">
        <v>43</v>
      </c>
      <c r="O48" s="7"/>
      <c r="P48" s="7"/>
      <c r="Q48" s="62" t="s">
        <v>177</v>
      </c>
    </row>
    <row r="49" ht="25" customHeight="1" spans="1:17">
      <c r="A49" s="22" t="s">
        <v>178</v>
      </c>
      <c r="B49" s="23" t="s">
        <v>179</v>
      </c>
      <c r="C49" s="24">
        <v>4.11</v>
      </c>
      <c r="D49" s="32">
        <v>52</v>
      </c>
      <c r="E49" s="24">
        <v>96.5</v>
      </c>
      <c r="F49" s="24">
        <v>4.83</v>
      </c>
      <c r="G49" s="24"/>
      <c r="H49" s="24">
        <v>16</v>
      </c>
      <c r="I49" s="24">
        <v>16</v>
      </c>
      <c r="J49" s="24"/>
      <c r="K49" s="24">
        <f t="shared" ref="K49:K52" si="10">G49+H49+I49+J49</f>
        <v>32</v>
      </c>
      <c r="L49" s="24">
        <f t="shared" ref="L49:L52" si="11">K49/20</f>
        <v>1.6</v>
      </c>
      <c r="M49" s="24">
        <v>3.931</v>
      </c>
      <c r="N49" s="54">
        <v>44</v>
      </c>
      <c r="O49" s="7"/>
      <c r="P49" s="7"/>
      <c r="Q49" s="62" t="s">
        <v>180</v>
      </c>
    </row>
    <row r="50" ht="25" customHeight="1" spans="1:17">
      <c r="A50" s="39" t="s">
        <v>181</v>
      </c>
      <c r="B50" s="40" t="s">
        <v>182</v>
      </c>
      <c r="C50" s="31">
        <v>4.2</v>
      </c>
      <c r="D50" s="23">
        <v>38</v>
      </c>
      <c r="E50" s="33">
        <v>97.66</v>
      </c>
      <c r="F50" s="33">
        <v>4.88</v>
      </c>
      <c r="G50" s="24"/>
      <c r="H50" s="34">
        <v>8</v>
      </c>
      <c r="I50" s="34">
        <v>8</v>
      </c>
      <c r="J50" s="34"/>
      <c r="K50" s="34">
        <v>16</v>
      </c>
      <c r="L50" s="34">
        <v>0.8</v>
      </c>
      <c r="M50" s="34">
        <v>3.928</v>
      </c>
      <c r="N50" s="54">
        <v>45</v>
      </c>
      <c r="O50" s="7"/>
      <c r="P50" s="7"/>
      <c r="Q50" s="62" t="s">
        <v>183</v>
      </c>
    </row>
    <row r="51" ht="25" customHeight="1" spans="1:17">
      <c r="A51" s="72" t="s">
        <v>184</v>
      </c>
      <c r="B51" s="37" t="s">
        <v>185</v>
      </c>
      <c r="C51" s="24" t="s">
        <v>100</v>
      </c>
      <c r="D51" s="32">
        <v>38</v>
      </c>
      <c r="E51" s="38">
        <v>98.4285714285714</v>
      </c>
      <c r="F51" s="29">
        <f t="shared" ref="F51:F54" si="12">E51/20</f>
        <v>4.92142857142857</v>
      </c>
      <c r="G51" s="37">
        <v>0</v>
      </c>
      <c r="H51" s="38">
        <v>3</v>
      </c>
      <c r="I51" s="38">
        <v>2</v>
      </c>
      <c r="J51" s="38">
        <v>10</v>
      </c>
      <c r="K51" s="56">
        <f t="shared" si="10"/>
        <v>15</v>
      </c>
      <c r="L51" s="57">
        <f t="shared" si="11"/>
        <v>0.75</v>
      </c>
      <c r="M51" s="58">
        <f t="shared" ref="M51:M54" si="13">C51*0.8+F51*0.1+L51*0.1</f>
        <v>3.92714285714286</v>
      </c>
      <c r="N51" s="54">
        <v>46</v>
      </c>
      <c r="O51" s="7"/>
      <c r="P51" s="7"/>
      <c r="Q51" s="62" t="s">
        <v>186</v>
      </c>
    </row>
    <row r="52" ht="25" customHeight="1" spans="1:17">
      <c r="A52" s="72" t="s">
        <v>187</v>
      </c>
      <c r="B52" s="37" t="s">
        <v>188</v>
      </c>
      <c r="C52" s="24" t="s">
        <v>189</v>
      </c>
      <c r="D52" s="23">
        <v>55</v>
      </c>
      <c r="E52" s="38">
        <v>99.8571428571429</v>
      </c>
      <c r="F52" s="29">
        <f t="shared" si="12"/>
        <v>4.99285714285715</v>
      </c>
      <c r="G52" s="37">
        <v>0</v>
      </c>
      <c r="H52" s="38">
        <v>13</v>
      </c>
      <c r="I52" s="38">
        <v>20</v>
      </c>
      <c r="J52" s="38">
        <v>0</v>
      </c>
      <c r="K52" s="56">
        <f t="shared" si="10"/>
        <v>33</v>
      </c>
      <c r="L52" s="57">
        <f t="shared" si="11"/>
        <v>1.65</v>
      </c>
      <c r="M52" s="58">
        <f t="shared" si="13"/>
        <v>3.92028571428571</v>
      </c>
      <c r="N52" s="54">
        <v>47</v>
      </c>
      <c r="O52" s="7"/>
      <c r="P52" s="7" t="s">
        <v>96</v>
      </c>
      <c r="Q52" s="62" t="s">
        <v>190</v>
      </c>
    </row>
    <row r="53" ht="25" customHeight="1" spans="1:17">
      <c r="A53" s="30" t="s">
        <v>191</v>
      </c>
      <c r="B53" s="40" t="s">
        <v>192</v>
      </c>
      <c r="C53" s="31" t="s">
        <v>193</v>
      </c>
      <c r="D53" s="23">
        <v>57</v>
      </c>
      <c r="E53" s="33">
        <v>98.91</v>
      </c>
      <c r="F53" s="33">
        <v>4.95</v>
      </c>
      <c r="G53" s="34"/>
      <c r="H53" s="34">
        <v>13</v>
      </c>
      <c r="I53" s="34">
        <v>17</v>
      </c>
      <c r="J53" s="34">
        <v>5.5</v>
      </c>
      <c r="K53" s="34">
        <v>35.5</v>
      </c>
      <c r="L53" s="34">
        <v>1.775</v>
      </c>
      <c r="M53" s="34">
        <v>3.92</v>
      </c>
      <c r="N53" s="54">
        <v>48</v>
      </c>
      <c r="O53" s="7"/>
      <c r="P53" s="7"/>
      <c r="Q53" s="62" t="s">
        <v>194</v>
      </c>
    </row>
    <row r="54" ht="25" customHeight="1" spans="1:17">
      <c r="A54" s="42" t="s">
        <v>195</v>
      </c>
      <c r="B54" s="24" t="s">
        <v>196</v>
      </c>
      <c r="C54" s="24" t="s">
        <v>114</v>
      </c>
      <c r="D54" s="32">
        <v>41</v>
      </c>
      <c r="E54" s="43">
        <v>97.8571428571429</v>
      </c>
      <c r="F54" s="29">
        <f t="shared" si="12"/>
        <v>4.89285714285715</v>
      </c>
      <c r="G54" s="24">
        <v>0</v>
      </c>
      <c r="H54" s="43">
        <v>6</v>
      </c>
      <c r="I54" s="43">
        <v>6</v>
      </c>
      <c r="J54" s="43">
        <v>0</v>
      </c>
      <c r="K54" s="56">
        <f>G54+H54+I54+J54</f>
        <v>12</v>
      </c>
      <c r="L54" s="57">
        <f>K54/20</f>
        <v>0.6</v>
      </c>
      <c r="M54" s="58">
        <f t="shared" si="13"/>
        <v>3.90128571428571</v>
      </c>
      <c r="N54" s="54">
        <v>49</v>
      </c>
      <c r="O54" s="7"/>
      <c r="P54" s="7"/>
      <c r="Q54" s="62" t="s">
        <v>197</v>
      </c>
    </row>
    <row r="55" ht="25" customHeight="1" spans="1:17">
      <c r="A55" s="39" t="s">
        <v>198</v>
      </c>
      <c r="B55" s="40" t="s">
        <v>199</v>
      </c>
      <c r="C55" s="31" t="s">
        <v>200</v>
      </c>
      <c r="D55" s="23">
        <v>46</v>
      </c>
      <c r="E55" s="33">
        <v>98.16</v>
      </c>
      <c r="F55" s="33">
        <v>4.9</v>
      </c>
      <c r="G55" s="24"/>
      <c r="H55" s="34">
        <v>4</v>
      </c>
      <c r="I55" s="34">
        <v>7</v>
      </c>
      <c r="J55" s="34">
        <v>6.5</v>
      </c>
      <c r="K55" s="34">
        <v>17.5</v>
      </c>
      <c r="L55" s="34">
        <v>0.875</v>
      </c>
      <c r="M55" s="34">
        <v>3.9</v>
      </c>
      <c r="N55" s="54">
        <v>50</v>
      </c>
      <c r="O55" s="7"/>
      <c r="P55" s="7"/>
      <c r="Q55" s="62" t="s">
        <v>201</v>
      </c>
    </row>
    <row r="56" ht="25" customHeight="1" spans="1:17">
      <c r="A56" s="40" t="s">
        <v>202</v>
      </c>
      <c r="B56" s="40" t="s">
        <v>203</v>
      </c>
      <c r="C56" s="31" t="s">
        <v>204</v>
      </c>
      <c r="D56" s="23">
        <v>47</v>
      </c>
      <c r="E56" s="33">
        <v>99.33</v>
      </c>
      <c r="F56" s="33">
        <v>4.97</v>
      </c>
      <c r="G56" s="40"/>
      <c r="H56" s="40">
        <v>3</v>
      </c>
      <c r="I56" s="40">
        <v>11</v>
      </c>
      <c r="J56" s="40">
        <v>3</v>
      </c>
      <c r="K56" s="40">
        <v>17</v>
      </c>
      <c r="L56" s="34">
        <v>0.65</v>
      </c>
      <c r="M56" s="34">
        <f>C56*0.8+0.1*F56+0.1*0.85</f>
        <v>3.894</v>
      </c>
      <c r="N56" s="54">
        <v>51</v>
      </c>
      <c r="O56" s="7"/>
      <c r="P56" s="7"/>
      <c r="Q56" s="62" t="s">
        <v>205</v>
      </c>
    </row>
    <row r="57" ht="25" customHeight="1" spans="1:17">
      <c r="A57" s="30" t="s">
        <v>206</v>
      </c>
      <c r="B57" s="40" t="s">
        <v>207</v>
      </c>
      <c r="C57" s="31" t="s">
        <v>133</v>
      </c>
      <c r="D57" s="32">
        <v>43</v>
      </c>
      <c r="E57" s="33">
        <v>97.67</v>
      </c>
      <c r="F57" s="33">
        <v>4.88</v>
      </c>
      <c r="G57" s="34"/>
      <c r="H57" s="34">
        <v>3</v>
      </c>
      <c r="I57" s="34">
        <v>7</v>
      </c>
      <c r="J57" s="34">
        <v>1.5</v>
      </c>
      <c r="K57" s="34">
        <v>11.5</v>
      </c>
      <c r="L57" s="34">
        <v>0.575</v>
      </c>
      <c r="M57" s="34">
        <v>3.89</v>
      </c>
      <c r="N57" s="54">
        <v>52</v>
      </c>
      <c r="O57" s="7"/>
      <c r="P57" s="7"/>
      <c r="Q57" s="62" t="s">
        <v>208</v>
      </c>
    </row>
    <row r="58" ht="25" customHeight="1" spans="1:17">
      <c r="A58" s="39" t="s">
        <v>209</v>
      </c>
      <c r="B58" s="40" t="s">
        <v>210</v>
      </c>
      <c r="C58" s="31" t="s">
        <v>211</v>
      </c>
      <c r="D58" s="32">
        <v>70</v>
      </c>
      <c r="E58" s="33">
        <v>98.41</v>
      </c>
      <c r="F58" s="33">
        <v>4.92</v>
      </c>
      <c r="G58" s="24"/>
      <c r="H58" s="34">
        <v>28</v>
      </c>
      <c r="I58" s="34">
        <v>15.5</v>
      </c>
      <c r="J58" s="34"/>
      <c r="K58" s="34">
        <v>43.5</v>
      </c>
      <c r="L58" s="34">
        <v>2.175</v>
      </c>
      <c r="M58" s="34">
        <v>3.8855</v>
      </c>
      <c r="N58" s="54">
        <v>53</v>
      </c>
      <c r="O58" s="7"/>
      <c r="P58" s="7" t="s">
        <v>96</v>
      </c>
      <c r="Q58" s="62" t="s">
        <v>212</v>
      </c>
    </row>
    <row r="59" ht="25" customHeight="1" spans="1:17">
      <c r="A59" s="22" t="s">
        <v>213</v>
      </c>
      <c r="B59" s="23" t="s">
        <v>214</v>
      </c>
      <c r="C59" s="24">
        <v>4.16</v>
      </c>
      <c r="D59" s="32">
        <v>45</v>
      </c>
      <c r="E59" s="24">
        <v>97</v>
      </c>
      <c r="F59" s="24">
        <v>4.85</v>
      </c>
      <c r="G59" s="24"/>
      <c r="H59" s="24">
        <v>3</v>
      </c>
      <c r="I59" s="24">
        <v>9.5</v>
      </c>
      <c r="J59" s="24"/>
      <c r="K59" s="24">
        <f>G59+H59+I59+J59</f>
        <v>12.5</v>
      </c>
      <c r="L59" s="24">
        <f>K59/20</f>
        <v>0.625</v>
      </c>
      <c r="M59" s="24">
        <v>3.8755</v>
      </c>
      <c r="N59" s="54">
        <v>54</v>
      </c>
      <c r="O59" s="7"/>
      <c r="P59" s="7"/>
      <c r="Q59" s="62" t="s">
        <v>215</v>
      </c>
    </row>
    <row r="60" ht="25" customHeight="1" spans="1:17">
      <c r="A60" s="44" t="s">
        <v>216</v>
      </c>
      <c r="B60" s="27" t="s">
        <v>217</v>
      </c>
      <c r="C60" s="24" t="s">
        <v>173</v>
      </c>
      <c r="D60" s="32">
        <v>65</v>
      </c>
      <c r="E60" s="28">
        <v>99.2857142857143</v>
      </c>
      <c r="F60" s="29">
        <f>E60/20</f>
        <v>4.96428571428572</v>
      </c>
      <c r="G60" s="29">
        <v>0</v>
      </c>
      <c r="H60" s="28">
        <v>4</v>
      </c>
      <c r="I60" s="28">
        <v>22</v>
      </c>
      <c r="J60" s="55">
        <v>3</v>
      </c>
      <c r="K60" s="56">
        <f>G60+H60+I60+J60</f>
        <v>29</v>
      </c>
      <c r="L60" s="57">
        <f>K60/20</f>
        <v>1.45</v>
      </c>
      <c r="M60" s="58">
        <v>3.8494</v>
      </c>
      <c r="N60" s="54">
        <v>55</v>
      </c>
      <c r="O60" s="54"/>
      <c r="P60" s="54"/>
      <c r="Q60" s="62" t="s">
        <v>218</v>
      </c>
    </row>
    <row r="61" ht="25" customHeight="1" spans="1:17">
      <c r="A61" s="72" t="s">
        <v>219</v>
      </c>
      <c r="B61" s="37" t="s">
        <v>220</v>
      </c>
      <c r="C61" s="24" t="s">
        <v>221</v>
      </c>
      <c r="D61" s="23">
        <v>49</v>
      </c>
      <c r="E61" s="38">
        <v>98.4285714285714</v>
      </c>
      <c r="F61" s="29">
        <f>E61/20</f>
        <v>4.92142857142857</v>
      </c>
      <c r="G61" s="37">
        <v>0</v>
      </c>
      <c r="H61" s="38">
        <v>3</v>
      </c>
      <c r="I61" s="38">
        <v>0</v>
      </c>
      <c r="J61" s="38">
        <v>7</v>
      </c>
      <c r="K61" s="56">
        <f>G61+H61+I61+J61</f>
        <v>10</v>
      </c>
      <c r="L61" s="57">
        <f>K61/20</f>
        <v>0.5</v>
      </c>
      <c r="M61" s="58">
        <f>C61*0.8+F61*0.1+L61*0.1</f>
        <v>3.84614285714286</v>
      </c>
      <c r="N61" s="54">
        <v>56</v>
      </c>
      <c r="O61" s="7"/>
      <c r="P61" s="7"/>
      <c r="Q61" s="62" t="s">
        <v>222</v>
      </c>
    </row>
    <row r="62" ht="25" customHeight="1" spans="1:17">
      <c r="A62" s="73" t="s">
        <v>223</v>
      </c>
      <c r="B62" s="39" t="s">
        <v>224</v>
      </c>
      <c r="C62" s="31">
        <v>4.19</v>
      </c>
      <c r="D62" s="32">
        <v>41</v>
      </c>
      <c r="E62" s="33">
        <v>96.6</v>
      </c>
      <c r="F62" s="33">
        <v>4.83</v>
      </c>
      <c r="G62" s="34"/>
      <c r="H62" s="34">
        <v>0</v>
      </c>
      <c r="I62" s="34"/>
      <c r="J62" s="34"/>
      <c r="K62" s="34"/>
      <c r="L62" s="34"/>
      <c r="M62" s="34">
        <v>3.835</v>
      </c>
      <c r="N62" s="54">
        <v>57</v>
      </c>
      <c r="O62" s="7"/>
      <c r="P62" s="7"/>
      <c r="Q62" s="62" t="s">
        <v>225</v>
      </c>
    </row>
    <row r="63" ht="25" customHeight="1" spans="1:17">
      <c r="A63" s="22" t="s">
        <v>226</v>
      </c>
      <c r="B63" s="41" t="s">
        <v>227</v>
      </c>
      <c r="C63" s="24">
        <v>4.09</v>
      </c>
      <c r="D63" s="23">
        <v>53</v>
      </c>
      <c r="E63" s="24">
        <v>96.625</v>
      </c>
      <c r="F63" s="24">
        <v>4.83</v>
      </c>
      <c r="G63" s="24"/>
      <c r="H63" s="24">
        <v>5</v>
      </c>
      <c r="I63" s="24"/>
      <c r="J63" s="24">
        <v>6</v>
      </c>
      <c r="K63" s="24">
        <f>G63+H63+I63+J63</f>
        <v>11</v>
      </c>
      <c r="L63" s="24">
        <f>K63/20</f>
        <v>0.55</v>
      </c>
      <c r="M63" s="24">
        <v>3.81</v>
      </c>
      <c r="N63" s="54">
        <v>58</v>
      </c>
      <c r="O63" s="7"/>
      <c r="P63" s="7"/>
      <c r="Q63" s="62" t="s">
        <v>228</v>
      </c>
    </row>
    <row r="64" ht="25" customHeight="1" spans="1:17">
      <c r="A64" s="22" t="s">
        <v>229</v>
      </c>
      <c r="B64" s="23" t="s">
        <v>230</v>
      </c>
      <c r="C64" s="24">
        <v>4.12</v>
      </c>
      <c r="D64" s="23">
        <v>51</v>
      </c>
      <c r="E64" s="24">
        <v>97.625</v>
      </c>
      <c r="F64" s="24">
        <v>4.88</v>
      </c>
      <c r="G64" s="24"/>
      <c r="H64" s="24">
        <v>3</v>
      </c>
      <c r="I64" s="24">
        <v>2</v>
      </c>
      <c r="J64" s="24">
        <v>6</v>
      </c>
      <c r="K64" s="24">
        <f>G64+H64+I64+J64</f>
        <v>11</v>
      </c>
      <c r="L64" s="24">
        <f>K64/20</f>
        <v>0.55</v>
      </c>
      <c r="M64" s="24">
        <v>3.839</v>
      </c>
      <c r="N64" s="54">
        <v>59</v>
      </c>
      <c r="O64" s="7"/>
      <c r="P64" s="7"/>
      <c r="Q64" s="62" t="s">
        <v>231</v>
      </c>
    </row>
    <row r="65" ht="25" customHeight="1" spans="1:17">
      <c r="A65" s="70" t="s">
        <v>232</v>
      </c>
      <c r="B65" s="37" t="s">
        <v>233</v>
      </c>
      <c r="C65" s="24" t="s">
        <v>221</v>
      </c>
      <c r="D65" s="23">
        <v>49</v>
      </c>
      <c r="E65" s="38">
        <v>97.4285714285714</v>
      </c>
      <c r="F65" s="29">
        <f t="shared" ref="F65:F69" si="14">E65/20</f>
        <v>4.87142857142857</v>
      </c>
      <c r="G65" s="37">
        <v>0</v>
      </c>
      <c r="H65" s="38">
        <v>3</v>
      </c>
      <c r="I65" s="38">
        <v>0</v>
      </c>
      <c r="J65" s="38">
        <v>0</v>
      </c>
      <c r="K65" s="56">
        <f>G65+H65+I65+J65</f>
        <v>3</v>
      </c>
      <c r="L65" s="57">
        <f>K65/20</f>
        <v>0.15</v>
      </c>
      <c r="M65" s="58">
        <f t="shared" ref="M65:M69" si="15">C65*0.8+F65*0.1+L65*0.1</f>
        <v>3.80614285714286</v>
      </c>
      <c r="N65" s="54">
        <v>60</v>
      </c>
      <c r="O65" s="7"/>
      <c r="P65" s="7"/>
      <c r="Q65" s="62" t="s">
        <v>164</v>
      </c>
    </row>
    <row r="66" ht="25" customHeight="1" spans="1:17">
      <c r="A66" s="22" t="s">
        <v>234</v>
      </c>
      <c r="B66" s="23" t="s">
        <v>235</v>
      </c>
      <c r="C66" s="24">
        <v>4.04</v>
      </c>
      <c r="D66" s="23">
        <v>62</v>
      </c>
      <c r="E66" s="24">
        <v>97.25</v>
      </c>
      <c r="F66" s="24">
        <v>4.86</v>
      </c>
      <c r="G66" s="24"/>
      <c r="H66" s="24">
        <v>3</v>
      </c>
      <c r="I66" s="24">
        <v>2</v>
      </c>
      <c r="J66" s="24">
        <v>12</v>
      </c>
      <c r="K66" s="24">
        <f>G66+H66+I66+J66</f>
        <v>17</v>
      </c>
      <c r="L66" s="24">
        <f>K66/20</f>
        <v>0.85</v>
      </c>
      <c r="M66" s="24">
        <v>3.803</v>
      </c>
      <c r="N66" s="54">
        <v>61</v>
      </c>
      <c r="O66" s="7"/>
      <c r="P66" s="7"/>
      <c r="Q66" s="62" t="s">
        <v>236</v>
      </c>
    </row>
    <row r="67" ht="25" customHeight="1" spans="1:17">
      <c r="A67" s="30" t="s">
        <v>237</v>
      </c>
      <c r="B67" s="39" t="s">
        <v>238</v>
      </c>
      <c r="C67" s="31" t="s">
        <v>239</v>
      </c>
      <c r="D67" s="32">
        <v>59</v>
      </c>
      <c r="E67" s="33">
        <v>97.33</v>
      </c>
      <c r="F67" s="33">
        <v>4.87</v>
      </c>
      <c r="G67" s="34"/>
      <c r="H67" s="34">
        <v>0</v>
      </c>
      <c r="I67" s="34"/>
      <c r="J67" s="34">
        <v>15</v>
      </c>
      <c r="K67" s="34">
        <v>15</v>
      </c>
      <c r="L67" s="34">
        <v>0.75</v>
      </c>
      <c r="M67" s="34">
        <v>3.802</v>
      </c>
      <c r="N67" s="54">
        <v>62</v>
      </c>
      <c r="O67" s="7"/>
      <c r="P67" s="7"/>
      <c r="Q67" s="62" t="s">
        <v>240</v>
      </c>
    </row>
    <row r="68" ht="25" customHeight="1" spans="1:17">
      <c r="A68" s="36" t="s">
        <v>241</v>
      </c>
      <c r="B68" s="37" t="s">
        <v>242</v>
      </c>
      <c r="C68" s="24" t="s">
        <v>243</v>
      </c>
      <c r="D68" s="23">
        <v>63</v>
      </c>
      <c r="E68" s="38">
        <v>98.2857142857143</v>
      </c>
      <c r="F68" s="29">
        <f t="shared" si="14"/>
        <v>4.91428571428572</v>
      </c>
      <c r="G68" s="37">
        <v>0</v>
      </c>
      <c r="H68" s="38">
        <v>13</v>
      </c>
      <c r="I68" s="38">
        <v>0</v>
      </c>
      <c r="J68" s="38">
        <v>1.5</v>
      </c>
      <c r="K68" s="56">
        <f t="shared" ref="K68:K71" si="16">G68+H68+I68+J68</f>
        <v>14.5</v>
      </c>
      <c r="L68" s="57">
        <f t="shared" ref="L68:L71" si="17">K68/20</f>
        <v>0.725</v>
      </c>
      <c r="M68" s="58">
        <f t="shared" si="15"/>
        <v>3.78792857142857</v>
      </c>
      <c r="N68" s="54">
        <v>63</v>
      </c>
      <c r="O68" s="7"/>
      <c r="P68" s="7"/>
      <c r="Q68" s="62" t="s">
        <v>244</v>
      </c>
    </row>
    <row r="69" ht="25" customHeight="1" spans="1:17">
      <c r="A69" s="44" t="s">
        <v>245</v>
      </c>
      <c r="B69" s="27" t="s">
        <v>246</v>
      </c>
      <c r="C69" s="24" t="s">
        <v>247</v>
      </c>
      <c r="D69" s="23">
        <v>72</v>
      </c>
      <c r="E69" s="28">
        <v>100</v>
      </c>
      <c r="F69" s="29">
        <f t="shared" si="14"/>
        <v>5</v>
      </c>
      <c r="G69" s="29">
        <v>0</v>
      </c>
      <c r="H69" s="28">
        <v>6</v>
      </c>
      <c r="I69" s="28">
        <v>21</v>
      </c>
      <c r="J69" s="55">
        <v>0</v>
      </c>
      <c r="K69" s="56">
        <f t="shared" si="16"/>
        <v>27</v>
      </c>
      <c r="L69" s="57">
        <f t="shared" si="17"/>
        <v>1.35</v>
      </c>
      <c r="M69" s="58">
        <f t="shared" si="15"/>
        <v>3.787</v>
      </c>
      <c r="N69" s="54">
        <v>64</v>
      </c>
      <c r="O69" s="7"/>
      <c r="P69" s="7" t="s">
        <v>96</v>
      </c>
      <c r="Q69" s="62" t="s">
        <v>248</v>
      </c>
    </row>
    <row r="70" ht="25" customHeight="1" spans="1:17">
      <c r="A70" s="22" t="s">
        <v>249</v>
      </c>
      <c r="B70" s="23" t="s">
        <v>250</v>
      </c>
      <c r="C70" s="24">
        <v>4.07</v>
      </c>
      <c r="D70" s="23">
        <v>55</v>
      </c>
      <c r="E70" s="24">
        <v>96.125</v>
      </c>
      <c r="F70" s="24">
        <v>4.81</v>
      </c>
      <c r="G70" s="24"/>
      <c r="H70" s="24">
        <v>5</v>
      </c>
      <c r="I70" s="24">
        <v>5</v>
      </c>
      <c r="J70" s="24"/>
      <c r="K70" s="24">
        <f t="shared" si="16"/>
        <v>10</v>
      </c>
      <c r="L70" s="24">
        <f t="shared" si="17"/>
        <v>0.5</v>
      </c>
      <c r="M70" s="24">
        <v>3.787</v>
      </c>
      <c r="N70" s="54">
        <v>65</v>
      </c>
      <c r="O70" s="7"/>
      <c r="P70" s="7"/>
      <c r="Q70" s="62" t="s">
        <v>251</v>
      </c>
    </row>
    <row r="71" ht="25" customHeight="1" spans="1:17">
      <c r="A71" s="22" t="s">
        <v>252</v>
      </c>
      <c r="B71" s="23" t="s">
        <v>253</v>
      </c>
      <c r="C71" s="24">
        <v>4.08</v>
      </c>
      <c r="D71" s="23">
        <v>54</v>
      </c>
      <c r="E71" s="24">
        <v>97.125</v>
      </c>
      <c r="F71" s="24">
        <v>4.86</v>
      </c>
      <c r="G71" s="24"/>
      <c r="H71" s="24">
        <v>4</v>
      </c>
      <c r="I71" s="24">
        <v>2</v>
      </c>
      <c r="J71" s="24"/>
      <c r="K71" s="24">
        <f t="shared" si="16"/>
        <v>6</v>
      </c>
      <c r="L71" s="24">
        <f t="shared" si="17"/>
        <v>0.3</v>
      </c>
      <c r="M71" s="24">
        <v>3.78</v>
      </c>
      <c r="N71" s="54">
        <v>66</v>
      </c>
      <c r="O71" s="7"/>
      <c r="P71" s="7"/>
      <c r="Q71" s="62" t="s">
        <v>254</v>
      </c>
    </row>
    <row r="72" ht="25" customHeight="1" spans="1:17">
      <c r="A72" s="39" t="s">
        <v>255</v>
      </c>
      <c r="B72" s="40" t="s">
        <v>256</v>
      </c>
      <c r="C72" s="31" t="s">
        <v>257</v>
      </c>
      <c r="D72" s="32">
        <v>67</v>
      </c>
      <c r="E72" s="33">
        <v>98.33</v>
      </c>
      <c r="F72" s="33">
        <v>4.92</v>
      </c>
      <c r="G72" s="34"/>
      <c r="H72" s="34">
        <v>8</v>
      </c>
      <c r="I72" s="34">
        <v>4</v>
      </c>
      <c r="J72" s="34">
        <v>4.5</v>
      </c>
      <c r="K72" s="34">
        <v>16.5</v>
      </c>
      <c r="L72" s="34">
        <v>0.825</v>
      </c>
      <c r="M72" s="34">
        <v>3.775</v>
      </c>
      <c r="N72" s="54">
        <v>67</v>
      </c>
      <c r="O72" s="7"/>
      <c r="P72" s="7"/>
      <c r="Q72" s="62" t="s">
        <v>258</v>
      </c>
    </row>
    <row r="73" ht="25" customHeight="1" spans="1:17">
      <c r="A73" s="22" t="s">
        <v>259</v>
      </c>
      <c r="B73" s="23" t="s">
        <v>260</v>
      </c>
      <c r="C73" s="24">
        <v>4.06</v>
      </c>
      <c r="D73" s="23">
        <v>57</v>
      </c>
      <c r="E73" s="24">
        <v>97.5</v>
      </c>
      <c r="F73" s="24">
        <v>4.88</v>
      </c>
      <c r="G73" s="24"/>
      <c r="H73" s="24">
        <v>3</v>
      </c>
      <c r="I73" s="24"/>
      <c r="J73" s="24">
        <v>2.5</v>
      </c>
      <c r="K73" s="24">
        <f t="shared" ref="K73:K79" si="18">G73+H73+I73+J73</f>
        <v>5.5</v>
      </c>
      <c r="L73" s="24">
        <f t="shared" ref="L73:L79" si="19">K73/20</f>
        <v>0.275</v>
      </c>
      <c r="M73" s="24">
        <v>3.7635</v>
      </c>
      <c r="N73" s="54">
        <v>68</v>
      </c>
      <c r="O73" s="7"/>
      <c r="P73" s="7"/>
      <c r="Q73" s="62" t="s">
        <v>261</v>
      </c>
    </row>
    <row r="74" ht="25" customHeight="1" spans="1:17">
      <c r="A74" s="44" t="s">
        <v>262</v>
      </c>
      <c r="B74" s="27" t="s">
        <v>263</v>
      </c>
      <c r="C74" s="24" t="s">
        <v>239</v>
      </c>
      <c r="D74" s="23">
        <v>59</v>
      </c>
      <c r="E74" s="28">
        <v>95.8571428571429</v>
      </c>
      <c r="F74" s="29">
        <f t="shared" ref="F74:F78" si="20">E74/20</f>
        <v>4.79285714285715</v>
      </c>
      <c r="G74" s="29">
        <v>0</v>
      </c>
      <c r="H74" s="28">
        <v>6</v>
      </c>
      <c r="I74" s="28">
        <v>2</v>
      </c>
      <c r="J74" s="55">
        <v>0.5</v>
      </c>
      <c r="K74" s="56">
        <f t="shared" si="18"/>
        <v>8.5</v>
      </c>
      <c r="L74" s="57">
        <f t="shared" si="19"/>
        <v>0.425</v>
      </c>
      <c r="M74" s="58">
        <f t="shared" ref="M74:M78" si="21">C74*0.8+F74*0.1+L74*0.1</f>
        <v>3.76178571428571</v>
      </c>
      <c r="N74" s="54">
        <v>69</v>
      </c>
      <c r="O74" s="7"/>
      <c r="P74" s="7"/>
      <c r="Q74" s="62" t="s">
        <v>264</v>
      </c>
    </row>
    <row r="75" ht="25" customHeight="1" spans="1:17">
      <c r="A75" s="30" t="s">
        <v>265</v>
      </c>
      <c r="B75" s="40" t="s">
        <v>266</v>
      </c>
      <c r="C75" s="31" t="s">
        <v>267</v>
      </c>
      <c r="D75" s="32">
        <v>69</v>
      </c>
      <c r="E75" s="33">
        <v>96.41</v>
      </c>
      <c r="F75" s="33">
        <v>4.82</v>
      </c>
      <c r="G75" s="34">
        <v>4</v>
      </c>
      <c r="H75" s="34">
        <v>8</v>
      </c>
      <c r="I75" s="34"/>
      <c r="J75" s="34">
        <v>6</v>
      </c>
      <c r="K75" s="34">
        <v>18</v>
      </c>
      <c r="L75" s="34">
        <v>0.9</v>
      </c>
      <c r="M75" s="34">
        <v>3.756</v>
      </c>
      <c r="N75" s="54">
        <v>70</v>
      </c>
      <c r="O75" s="7"/>
      <c r="P75" s="7"/>
      <c r="Q75" s="62" t="s">
        <v>268</v>
      </c>
    </row>
    <row r="76" ht="25" customHeight="1" spans="1:17">
      <c r="A76" s="22" t="s">
        <v>269</v>
      </c>
      <c r="B76" s="23" t="s">
        <v>270</v>
      </c>
      <c r="C76" s="24">
        <v>4.05</v>
      </c>
      <c r="D76" s="23">
        <v>59</v>
      </c>
      <c r="E76" s="24">
        <v>97.125</v>
      </c>
      <c r="F76" s="24">
        <v>4.86</v>
      </c>
      <c r="G76" s="24"/>
      <c r="H76" s="24">
        <v>3</v>
      </c>
      <c r="I76" s="24"/>
      <c r="J76" s="24">
        <v>3</v>
      </c>
      <c r="K76" s="24">
        <f t="shared" si="18"/>
        <v>6</v>
      </c>
      <c r="L76" s="24">
        <f t="shared" si="19"/>
        <v>0.3</v>
      </c>
      <c r="M76" s="24">
        <v>3.756</v>
      </c>
      <c r="N76" s="54">
        <v>71</v>
      </c>
      <c r="O76" s="7"/>
      <c r="P76" s="7"/>
      <c r="Q76" s="62" t="s">
        <v>271</v>
      </c>
    </row>
    <row r="77" ht="25" customHeight="1" spans="1:17">
      <c r="A77" s="44" t="s">
        <v>272</v>
      </c>
      <c r="B77" s="27" t="s">
        <v>273</v>
      </c>
      <c r="C77" s="24" t="s">
        <v>274</v>
      </c>
      <c r="D77" s="23">
        <v>64</v>
      </c>
      <c r="E77" s="28">
        <v>97.5714285714286</v>
      </c>
      <c r="F77" s="29">
        <f t="shared" si="20"/>
        <v>4.87857142857143</v>
      </c>
      <c r="G77" s="29">
        <v>0</v>
      </c>
      <c r="H77" s="28">
        <v>8</v>
      </c>
      <c r="I77" s="28">
        <v>0</v>
      </c>
      <c r="J77" s="55">
        <v>1</v>
      </c>
      <c r="K77" s="56">
        <f t="shared" si="18"/>
        <v>9</v>
      </c>
      <c r="L77" s="57">
        <f t="shared" si="19"/>
        <v>0.45</v>
      </c>
      <c r="M77" s="58">
        <f t="shared" si="21"/>
        <v>3.74885714285714</v>
      </c>
      <c r="N77" s="54">
        <v>72</v>
      </c>
      <c r="O77" s="7"/>
      <c r="P77" s="7"/>
      <c r="Q77" s="62" t="s">
        <v>275</v>
      </c>
    </row>
    <row r="78" ht="25" customHeight="1" spans="1:17">
      <c r="A78" s="42" t="s">
        <v>276</v>
      </c>
      <c r="B78" s="24" t="s">
        <v>277</v>
      </c>
      <c r="C78" s="24">
        <v>4</v>
      </c>
      <c r="D78" s="23">
        <v>67</v>
      </c>
      <c r="E78" s="43">
        <v>97.2857142857143</v>
      </c>
      <c r="F78" s="29">
        <f t="shared" si="20"/>
        <v>4.86428571428572</v>
      </c>
      <c r="G78" s="24">
        <v>0</v>
      </c>
      <c r="H78" s="43">
        <v>10</v>
      </c>
      <c r="I78" s="43">
        <v>0</v>
      </c>
      <c r="J78" s="43">
        <v>1</v>
      </c>
      <c r="K78" s="56">
        <f t="shared" si="18"/>
        <v>11</v>
      </c>
      <c r="L78" s="57">
        <f t="shared" si="19"/>
        <v>0.55</v>
      </c>
      <c r="M78" s="58">
        <f t="shared" si="21"/>
        <v>3.74142857142857</v>
      </c>
      <c r="N78" s="54">
        <v>73</v>
      </c>
      <c r="O78" s="7"/>
      <c r="P78" s="7"/>
      <c r="Q78" s="62" t="s">
        <v>278</v>
      </c>
    </row>
    <row r="79" ht="25" customHeight="1" spans="1:17">
      <c r="A79" s="22" t="s">
        <v>279</v>
      </c>
      <c r="B79" s="23" t="s">
        <v>280</v>
      </c>
      <c r="C79" s="24">
        <v>3.99</v>
      </c>
      <c r="D79" s="23">
        <v>68</v>
      </c>
      <c r="E79" s="24">
        <v>96.875</v>
      </c>
      <c r="F79" s="24">
        <v>4.84</v>
      </c>
      <c r="G79" s="24"/>
      <c r="H79" s="24">
        <v>3</v>
      </c>
      <c r="I79" s="24">
        <v>0.5</v>
      </c>
      <c r="J79" s="24"/>
      <c r="K79" s="24">
        <f t="shared" si="18"/>
        <v>3.5</v>
      </c>
      <c r="L79" s="24">
        <f t="shared" si="19"/>
        <v>0.175</v>
      </c>
      <c r="M79" s="24">
        <v>3.6935</v>
      </c>
      <c r="N79" s="54">
        <v>74</v>
      </c>
      <c r="O79" s="7"/>
      <c r="P79" s="7"/>
      <c r="Q79" s="62" t="s">
        <v>281</v>
      </c>
    </row>
    <row r="80" ht="25" customHeight="1" spans="1:17">
      <c r="A80" s="39" t="s">
        <v>282</v>
      </c>
      <c r="B80" s="40" t="s">
        <v>283</v>
      </c>
      <c r="C80" s="31" t="s">
        <v>284</v>
      </c>
      <c r="D80" s="32">
        <v>73</v>
      </c>
      <c r="E80" s="33">
        <v>98.33</v>
      </c>
      <c r="F80" s="33">
        <v>4.91</v>
      </c>
      <c r="G80" s="24"/>
      <c r="H80" s="34">
        <v>3</v>
      </c>
      <c r="I80" s="34">
        <v>5</v>
      </c>
      <c r="J80" s="34">
        <v>3</v>
      </c>
      <c r="K80" s="34">
        <v>11</v>
      </c>
      <c r="L80" s="34">
        <v>0.55</v>
      </c>
      <c r="M80" s="34">
        <v>3.69</v>
      </c>
      <c r="N80" s="54">
        <v>75</v>
      </c>
      <c r="O80" s="7"/>
      <c r="P80" s="7"/>
      <c r="Q80" s="62" t="s">
        <v>285</v>
      </c>
    </row>
    <row r="81" ht="25" customHeight="1" spans="1:17">
      <c r="A81" s="39" t="s">
        <v>286</v>
      </c>
      <c r="B81" s="40" t="s">
        <v>287</v>
      </c>
      <c r="C81" s="31">
        <v>3.9</v>
      </c>
      <c r="D81" s="32">
        <v>76</v>
      </c>
      <c r="E81" s="33">
        <v>97.66</v>
      </c>
      <c r="F81" s="33">
        <v>4.88</v>
      </c>
      <c r="G81" s="24"/>
      <c r="H81" s="34">
        <v>8</v>
      </c>
      <c r="I81" s="34">
        <v>3</v>
      </c>
      <c r="J81" s="34"/>
      <c r="K81" s="34">
        <v>11</v>
      </c>
      <c r="L81" s="34">
        <v>0.55</v>
      </c>
      <c r="M81" s="34">
        <v>3.663</v>
      </c>
      <c r="N81" s="54">
        <v>76</v>
      </c>
      <c r="O81" s="7"/>
      <c r="P81" s="7"/>
      <c r="Q81" s="62" t="s">
        <v>288</v>
      </c>
    </row>
    <row r="82" ht="25" customHeight="1" spans="1:17">
      <c r="A82" s="30" t="s">
        <v>289</v>
      </c>
      <c r="B82" s="40" t="s">
        <v>290</v>
      </c>
      <c r="C82" s="31" t="s">
        <v>291</v>
      </c>
      <c r="D82" s="32">
        <v>71</v>
      </c>
      <c r="E82" s="33">
        <v>97.25</v>
      </c>
      <c r="F82" s="33">
        <v>4.86</v>
      </c>
      <c r="G82" s="34"/>
      <c r="H82" s="34">
        <v>2</v>
      </c>
      <c r="I82" s="34"/>
      <c r="J82" s="34"/>
      <c r="K82" s="34"/>
      <c r="L82" s="34"/>
      <c r="M82" s="34">
        <v>3.654</v>
      </c>
      <c r="N82" s="54">
        <v>77</v>
      </c>
      <c r="O82" s="7"/>
      <c r="P82" s="7"/>
      <c r="Q82" s="62" t="s">
        <v>292</v>
      </c>
    </row>
    <row r="83" ht="25" customHeight="1" spans="1:17">
      <c r="A83" s="72" t="s">
        <v>293</v>
      </c>
      <c r="B83" s="37" t="s">
        <v>294</v>
      </c>
      <c r="C83" s="24" t="s">
        <v>295</v>
      </c>
      <c r="D83" s="23">
        <v>76</v>
      </c>
      <c r="E83" s="38">
        <v>98.5714285714286</v>
      </c>
      <c r="F83" s="29">
        <f t="shared" ref="F83:F85" si="22">E83/20</f>
        <v>4.92857142857143</v>
      </c>
      <c r="G83" s="37">
        <v>0</v>
      </c>
      <c r="H83" s="38">
        <v>6</v>
      </c>
      <c r="I83" s="38">
        <v>4</v>
      </c>
      <c r="J83" s="38">
        <v>0.5</v>
      </c>
      <c r="K83" s="56">
        <f t="shared" ref="K83:K85" si="23">G83+H83+I83+J83</f>
        <v>10.5</v>
      </c>
      <c r="L83" s="57">
        <f t="shared" ref="L83:L85" si="24">K83/20</f>
        <v>0.525</v>
      </c>
      <c r="M83" s="58">
        <f t="shared" ref="M83:M85" si="25">C83*0.8+F83*0.1+L83*0.1</f>
        <v>3.64935714285714</v>
      </c>
      <c r="N83" s="54">
        <v>78</v>
      </c>
      <c r="O83" s="7"/>
      <c r="P83" s="7"/>
      <c r="Q83" s="62" t="s">
        <v>296</v>
      </c>
    </row>
    <row r="84" ht="25" customHeight="1" spans="1:17">
      <c r="A84" s="44" t="s">
        <v>297</v>
      </c>
      <c r="B84" s="27" t="s">
        <v>298</v>
      </c>
      <c r="C84" s="24" t="s">
        <v>299</v>
      </c>
      <c r="D84" s="23">
        <v>84</v>
      </c>
      <c r="E84" s="28">
        <v>98.1428571428571</v>
      </c>
      <c r="F84" s="29">
        <f t="shared" si="22"/>
        <v>4.90714285714285</v>
      </c>
      <c r="G84" s="29">
        <v>0</v>
      </c>
      <c r="H84" s="28">
        <v>11</v>
      </c>
      <c r="I84" s="28">
        <v>0</v>
      </c>
      <c r="J84" s="55">
        <v>16</v>
      </c>
      <c r="K84" s="56">
        <f t="shared" si="23"/>
        <v>27</v>
      </c>
      <c r="L84" s="57">
        <f t="shared" si="24"/>
        <v>1.35</v>
      </c>
      <c r="M84" s="58">
        <f t="shared" si="25"/>
        <v>3.64171428571429</v>
      </c>
      <c r="N84" s="54">
        <v>79</v>
      </c>
      <c r="O84" s="7"/>
      <c r="P84" s="7"/>
      <c r="Q84" s="62" t="s">
        <v>300</v>
      </c>
    </row>
    <row r="85" ht="25" customHeight="1" spans="1:17">
      <c r="A85" s="46" t="s">
        <v>301</v>
      </c>
      <c r="B85" s="47" t="s">
        <v>302</v>
      </c>
      <c r="C85" s="24" t="s">
        <v>303</v>
      </c>
      <c r="D85" s="23">
        <v>75</v>
      </c>
      <c r="E85" s="48">
        <v>97.7142857142857</v>
      </c>
      <c r="F85" s="29">
        <f t="shared" si="22"/>
        <v>4.88571428571428</v>
      </c>
      <c r="G85" s="1">
        <v>0</v>
      </c>
      <c r="H85" s="48">
        <v>5</v>
      </c>
      <c r="I85" s="48">
        <v>0</v>
      </c>
      <c r="J85" s="60">
        <v>0</v>
      </c>
      <c r="K85" s="56">
        <f t="shared" si="23"/>
        <v>5</v>
      </c>
      <c r="L85" s="57">
        <f t="shared" si="24"/>
        <v>0.25</v>
      </c>
      <c r="M85" s="58">
        <f t="shared" si="25"/>
        <v>3.64157142857143</v>
      </c>
      <c r="N85" s="54">
        <v>80</v>
      </c>
      <c r="O85" s="7"/>
      <c r="P85" s="7"/>
      <c r="Q85" s="62" t="s">
        <v>304</v>
      </c>
    </row>
    <row r="86" ht="25" customHeight="1" spans="1:17">
      <c r="A86" s="30" t="s">
        <v>305</v>
      </c>
      <c r="B86" s="40" t="s">
        <v>306</v>
      </c>
      <c r="C86" s="31" t="s">
        <v>307</v>
      </c>
      <c r="D86" s="32">
        <v>85</v>
      </c>
      <c r="E86" s="33">
        <v>97.25</v>
      </c>
      <c r="F86" s="33">
        <v>4.86</v>
      </c>
      <c r="G86" s="34"/>
      <c r="H86" s="43">
        <v>8</v>
      </c>
      <c r="I86" s="34">
        <v>5</v>
      </c>
      <c r="J86" s="34">
        <v>16.5</v>
      </c>
      <c r="K86" s="34">
        <v>29.5</v>
      </c>
      <c r="L86" s="34">
        <v>0.1475</v>
      </c>
      <c r="M86" s="34">
        <v>3.641</v>
      </c>
      <c r="N86" s="54">
        <v>81</v>
      </c>
      <c r="O86" s="7"/>
      <c r="P86" s="7"/>
      <c r="Q86" s="62" t="s">
        <v>308</v>
      </c>
    </row>
    <row r="87" ht="25" customHeight="1" spans="1:17">
      <c r="A87" s="30" t="s">
        <v>309</v>
      </c>
      <c r="B87" s="39" t="s">
        <v>310</v>
      </c>
      <c r="C87" s="31" t="s">
        <v>284</v>
      </c>
      <c r="D87" s="32">
        <v>73</v>
      </c>
      <c r="E87" s="33">
        <v>96.83</v>
      </c>
      <c r="F87" s="33">
        <v>4.84</v>
      </c>
      <c r="G87" s="34"/>
      <c r="H87" s="34">
        <v>0</v>
      </c>
      <c r="I87" s="34"/>
      <c r="J87" s="34"/>
      <c r="K87" s="34"/>
      <c r="L87" s="34"/>
      <c r="M87" s="34">
        <v>3.628</v>
      </c>
      <c r="N87" s="54">
        <v>82</v>
      </c>
      <c r="O87" s="7"/>
      <c r="P87" s="7"/>
      <c r="Q87" s="62"/>
    </row>
    <row r="88" ht="25" customHeight="1" spans="1:17">
      <c r="A88" s="72" t="s">
        <v>311</v>
      </c>
      <c r="B88" s="37" t="s">
        <v>312</v>
      </c>
      <c r="C88" s="24" t="s">
        <v>313</v>
      </c>
      <c r="D88" s="23">
        <v>81</v>
      </c>
      <c r="E88" s="38">
        <v>97.8571428571429</v>
      </c>
      <c r="F88" s="29">
        <f t="shared" ref="F88:F92" si="26">E88/20</f>
        <v>4.89285714285715</v>
      </c>
      <c r="G88" s="37">
        <v>0</v>
      </c>
      <c r="H88" s="38">
        <v>6</v>
      </c>
      <c r="I88" s="38">
        <v>10</v>
      </c>
      <c r="J88" s="38">
        <v>0</v>
      </c>
      <c r="K88" s="56">
        <f t="shared" ref="K88:K92" si="27">G88+H88+I88+J88</f>
        <v>16</v>
      </c>
      <c r="L88" s="57">
        <f t="shared" ref="L88:L92" si="28">K88/20</f>
        <v>0.8</v>
      </c>
      <c r="M88" s="58">
        <f t="shared" ref="M88:M92" si="29">C88*0.8+F88*0.1+L88*0.1</f>
        <v>3.61728571428571</v>
      </c>
      <c r="N88" s="54">
        <v>83</v>
      </c>
      <c r="O88" s="7"/>
      <c r="P88" s="7"/>
      <c r="Q88" s="62" t="s">
        <v>314</v>
      </c>
    </row>
    <row r="89" ht="25" customHeight="1" spans="1:17">
      <c r="A89" s="22" t="s">
        <v>315</v>
      </c>
      <c r="B89" s="23" t="s">
        <v>316</v>
      </c>
      <c r="C89" s="24">
        <v>3.87</v>
      </c>
      <c r="D89" s="23">
        <v>77</v>
      </c>
      <c r="E89" s="24">
        <v>96</v>
      </c>
      <c r="F89" s="24">
        <v>4.8</v>
      </c>
      <c r="G89" s="24"/>
      <c r="H89" s="24">
        <v>3</v>
      </c>
      <c r="I89" s="24"/>
      <c r="J89" s="24">
        <v>4</v>
      </c>
      <c r="K89" s="24">
        <f t="shared" si="27"/>
        <v>7</v>
      </c>
      <c r="L89" s="24">
        <f t="shared" si="28"/>
        <v>0.35</v>
      </c>
      <c r="M89" s="24">
        <v>3.611</v>
      </c>
      <c r="N89" s="54">
        <v>84</v>
      </c>
      <c r="O89" s="7"/>
      <c r="P89" s="7"/>
      <c r="Q89" s="62" t="s">
        <v>317</v>
      </c>
    </row>
    <row r="90" ht="25" customHeight="1" spans="1:17">
      <c r="A90" s="44" t="s">
        <v>318</v>
      </c>
      <c r="B90" s="27" t="s">
        <v>319</v>
      </c>
      <c r="C90" s="24" t="s">
        <v>320</v>
      </c>
      <c r="D90" s="23">
        <v>82</v>
      </c>
      <c r="E90" s="28">
        <v>98.2857142857143</v>
      </c>
      <c r="F90" s="29">
        <f t="shared" si="26"/>
        <v>4.91428571428572</v>
      </c>
      <c r="G90" s="29">
        <v>0</v>
      </c>
      <c r="H90" s="28">
        <v>11</v>
      </c>
      <c r="I90" s="28">
        <v>7</v>
      </c>
      <c r="J90" s="55">
        <v>1</v>
      </c>
      <c r="K90" s="56">
        <f t="shared" si="27"/>
        <v>19</v>
      </c>
      <c r="L90" s="57">
        <f t="shared" si="28"/>
        <v>0.95</v>
      </c>
      <c r="M90" s="58">
        <f t="shared" si="29"/>
        <v>3.61042857142857</v>
      </c>
      <c r="N90" s="54">
        <v>85</v>
      </c>
      <c r="O90" s="7"/>
      <c r="P90" s="7"/>
      <c r="Q90" s="62" t="s">
        <v>321</v>
      </c>
    </row>
    <row r="91" ht="25" customHeight="1" spans="1:17">
      <c r="A91" s="22" t="s">
        <v>322</v>
      </c>
      <c r="B91" s="23" t="s">
        <v>323</v>
      </c>
      <c r="C91" s="24">
        <v>3.87</v>
      </c>
      <c r="D91" s="23">
        <v>77</v>
      </c>
      <c r="E91" s="24">
        <v>96.25</v>
      </c>
      <c r="F91" s="24">
        <v>4.81</v>
      </c>
      <c r="G91" s="24"/>
      <c r="H91" s="24">
        <v>3</v>
      </c>
      <c r="I91" s="24">
        <v>2</v>
      </c>
      <c r="J91" s="24"/>
      <c r="K91" s="24">
        <f t="shared" si="27"/>
        <v>5</v>
      </c>
      <c r="L91" s="24">
        <f t="shared" si="28"/>
        <v>0.25</v>
      </c>
      <c r="M91" s="24">
        <v>3.602</v>
      </c>
      <c r="N91" s="54">
        <v>86</v>
      </c>
      <c r="O91" s="7"/>
      <c r="P91" s="7"/>
      <c r="Q91" s="62" t="s">
        <v>254</v>
      </c>
    </row>
    <row r="92" ht="25" customHeight="1" spans="1:17">
      <c r="A92" s="42" t="s">
        <v>324</v>
      </c>
      <c r="B92" s="24" t="s">
        <v>325</v>
      </c>
      <c r="C92" s="24" t="s">
        <v>320</v>
      </c>
      <c r="D92" s="23">
        <v>82</v>
      </c>
      <c r="E92" s="43">
        <v>97.8571428571429</v>
      </c>
      <c r="F92" s="29">
        <f t="shared" si="26"/>
        <v>4.89285714285715</v>
      </c>
      <c r="G92" s="24">
        <v>0</v>
      </c>
      <c r="H92" s="43">
        <v>3</v>
      </c>
      <c r="I92" s="43">
        <v>5</v>
      </c>
      <c r="J92" s="43">
        <v>7.5</v>
      </c>
      <c r="K92" s="56">
        <f t="shared" si="27"/>
        <v>15.5</v>
      </c>
      <c r="L92" s="57">
        <f t="shared" si="28"/>
        <v>0.775</v>
      </c>
      <c r="M92" s="58">
        <f t="shared" si="29"/>
        <v>3.59078571428571</v>
      </c>
      <c r="N92" s="54">
        <v>87</v>
      </c>
      <c r="O92" s="7"/>
      <c r="P92" s="7"/>
      <c r="Q92" s="62" t="s">
        <v>326</v>
      </c>
    </row>
    <row r="93" ht="25" customHeight="1" spans="1:17">
      <c r="A93" s="30" t="s">
        <v>327</v>
      </c>
      <c r="B93" s="40" t="s">
        <v>328</v>
      </c>
      <c r="C93" s="31" t="s">
        <v>329</v>
      </c>
      <c r="D93" s="32">
        <v>79</v>
      </c>
      <c r="E93" s="33">
        <v>97.41</v>
      </c>
      <c r="F93" s="33">
        <v>4.87</v>
      </c>
      <c r="G93" s="34"/>
      <c r="H93" s="34">
        <v>5</v>
      </c>
      <c r="I93" s="34"/>
      <c r="J93" s="34"/>
      <c r="K93" s="34"/>
      <c r="L93" s="34">
        <v>0</v>
      </c>
      <c r="M93" s="34">
        <v>3.575</v>
      </c>
      <c r="N93" s="54">
        <v>88</v>
      </c>
      <c r="O93" s="7"/>
      <c r="P93" s="7"/>
      <c r="Q93" s="62" t="s">
        <v>330</v>
      </c>
    </row>
    <row r="94" ht="25" customHeight="1" spans="1:17">
      <c r="A94" s="39" t="s">
        <v>331</v>
      </c>
      <c r="B94" s="40" t="s">
        <v>332</v>
      </c>
      <c r="C94" s="31" t="s">
        <v>333</v>
      </c>
      <c r="D94" s="32">
        <v>87</v>
      </c>
      <c r="E94" s="33">
        <v>98.57</v>
      </c>
      <c r="F94" s="33">
        <v>4.93</v>
      </c>
      <c r="G94" s="24"/>
      <c r="H94" s="34">
        <v>20</v>
      </c>
      <c r="I94" s="34">
        <v>9</v>
      </c>
      <c r="J94" s="34">
        <v>3.5</v>
      </c>
      <c r="K94" s="34">
        <v>32.5</v>
      </c>
      <c r="L94" s="34">
        <v>1.625</v>
      </c>
      <c r="M94" s="34">
        <v>3.5515</v>
      </c>
      <c r="N94" s="54">
        <v>89</v>
      </c>
      <c r="O94" s="7"/>
      <c r="P94" s="7"/>
      <c r="Q94" s="62" t="s">
        <v>334</v>
      </c>
    </row>
    <row r="95" ht="25" customHeight="1" spans="1:17">
      <c r="A95" s="22" t="s">
        <v>335</v>
      </c>
      <c r="B95" s="23" t="s">
        <v>336</v>
      </c>
      <c r="C95" s="24">
        <v>3.67</v>
      </c>
      <c r="D95" s="23">
        <v>86</v>
      </c>
      <c r="E95" s="24">
        <v>96.875</v>
      </c>
      <c r="F95" s="24">
        <v>4.84</v>
      </c>
      <c r="G95" s="24"/>
      <c r="H95" s="24">
        <v>4</v>
      </c>
      <c r="I95" s="24">
        <v>21</v>
      </c>
      <c r="J95" s="24"/>
      <c r="K95" s="24">
        <f t="shared" ref="K95:K98" si="30">G95+H95+I95+J95</f>
        <v>25</v>
      </c>
      <c r="L95" s="24">
        <f t="shared" ref="L95:L98" si="31">K95/20</f>
        <v>1.25</v>
      </c>
      <c r="M95" s="24">
        <v>3.545</v>
      </c>
      <c r="N95" s="54">
        <v>90</v>
      </c>
      <c r="O95" s="7"/>
      <c r="P95" s="7"/>
      <c r="Q95" s="62" t="s">
        <v>337</v>
      </c>
    </row>
    <row r="96" ht="25" customHeight="1" spans="1:17">
      <c r="A96" s="73" t="s">
        <v>338</v>
      </c>
      <c r="B96" s="40" t="s">
        <v>339</v>
      </c>
      <c r="C96" s="31" t="s">
        <v>340</v>
      </c>
      <c r="D96" s="32">
        <v>80</v>
      </c>
      <c r="E96" s="33">
        <v>97.16</v>
      </c>
      <c r="F96" s="33">
        <v>4.86</v>
      </c>
      <c r="G96" s="34"/>
      <c r="H96" s="43">
        <v>0</v>
      </c>
      <c r="I96" s="43"/>
      <c r="J96" s="43"/>
      <c r="K96" s="43"/>
      <c r="L96" s="34">
        <v>0</v>
      </c>
      <c r="M96" s="34">
        <v>3.542</v>
      </c>
      <c r="N96" s="54">
        <v>91</v>
      </c>
      <c r="O96" s="7"/>
      <c r="P96" s="7"/>
      <c r="Q96" s="62"/>
    </row>
    <row r="97" ht="25" customHeight="1" spans="1:17">
      <c r="A97" s="22" t="s">
        <v>341</v>
      </c>
      <c r="B97" s="23" t="s">
        <v>342</v>
      </c>
      <c r="C97" s="24">
        <v>3.62</v>
      </c>
      <c r="D97" s="23">
        <v>87</v>
      </c>
      <c r="E97" s="24">
        <v>98.5</v>
      </c>
      <c r="F97" s="24">
        <v>4.93</v>
      </c>
      <c r="G97" s="24"/>
      <c r="H97" s="24">
        <v>3</v>
      </c>
      <c r="I97" s="24">
        <v>8</v>
      </c>
      <c r="J97" s="24"/>
      <c r="K97" s="24">
        <f t="shared" si="30"/>
        <v>11</v>
      </c>
      <c r="L97" s="24">
        <f t="shared" si="31"/>
        <v>0.55</v>
      </c>
      <c r="M97" s="24">
        <v>3.444</v>
      </c>
      <c r="N97" s="54">
        <v>92</v>
      </c>
      <c r="O97" s="7"/>
      <c r="P97" s="7" t="s">
        <v>96</v>
      </c>
      <c r="Q97" s="62" t="s">
        <v>343</v>
      </c>
    </row>
    <row r="98" ht="25" customHeight="1" spans="1:17">
      <c r="A98" s="22" t="s">
        <v>344</v>
      </c>
      <c r="B98" s="23" t="s">
        <v>345</v>
      </c>
      <c r="C98" s="24">
        <v>3.52</v>
      </c>
      <c r="D98" s="23">
        <v>90</v>
      </c>
      <c r="E98" s="24">
        <v>96.625</v>
      </c>
      <c r="F98" s="24">
        <v>4.83</v>
      </c>
      <c r="G98" s="24"/>
      <c r="H98" s="24">
        <v>3</v>
      </c>
      <c r="I98" s="24">
        <v>2</v>
      </c>
      <c r="J98" s="24"/>
      <c r="K98" s="24">
        <f t="shared" si="30"/>
        <v>5</v>
      </c>
      <c r="L98" s="24">
        <f t="shared" si="31"/>
        <v>0.25</v>
      </c>
      <c r="M98" s="24">
        <v>3.324</v>
      </c>
      <c r="N98" s="54">
        <v>93</v>
      </c>
      <c r="O98" s="7"/>
      <c r="P98" s="7"/>
      <c r="Q98" s="62" t="s">
        <v>254</v>
      </c>
    </row>
    <row r="99" ht="25" customHeight="1" spans="1:17">
      <c r="A99" s="74" t="s">
        <v>346</v>
      </c>
      <c r="B99" s="39" t="s">
        <v>347</v>
      </c>
      <c r="C99" s="31" t="s">
        <v>348</v>
      </c>
      <c r="D99" s="32">
        <v>89</v>
      </c>
      <c r="E99" s="33">
        <v>97.66</v>
      </c>
      <c r="F99" s="33">
        <v>4.88</v>
      </c>
      <c r="G99" s="34"/>
      <c r="H99" s="34">
        <v>0</v>
      </c>
      <c r="I99" s="34"/>
      <c r="J99" s="34">
        <v>2</v>
      </c>
      <c r="K99" s="34">
        <v>2</v>
      </c>
      <c r="L99" s="34">
        <v>0.1</v>
      </c>
      <c r="M99" s="34">
        <v>3.322</v>
      </c>
      <c r="N99" s="54">
        <v>94</v>
      </c>
      <c r="O99" s="7"/>
      <c r="P99" s="7"/>
      <c r="Q99" s="62" t="s">
        <v>349</v>
      </c>
    </row>
    <row r="100" ht="25" customHeight="1" spans="1:17">
      <c r="A100" s="42" t="s">
        <v>350</v>
      </c>
      <c r="B100" s="24" t="s">
        <v>351</v>
      </c>
      <c r="C100" s="24" t="s">
        <v>352</v>
      </c>
      <c r="D100" s="23">
        <v>93</v>
      </c>
      <c r="E100" s="43">
        <v>97.1428571428571</v>
      </c>
      <c r="F100" s="29">
        <f>E100/20</f>
        <v>4.85714285714285</v>
      </c>
      <c r="G100" s="24">
        <v>0</v>
      </c>
      <c r="H100" s="43">
        <v>8</v>
      </c>
      <c r="I100" s="43">
        <v>0</v>
      </c>
      <c r="J100" s="43">
        <v>1.5</v>
      </c>
      <c r="K100" s="56">
        <f t="shared" ref="K100:K102" si="32">G100+H100+I100+J100</f>
        <v>9.5</v>
      </c>
      <c r="L100" s="57">
        <f t="shared" ref="L100:L102" si="33">K100/20</f>
        <v>0.475</v>
      </c>
      <c r="M100" s="58">
        <f>C100*0.8+F100*0.1+L100*0.1</f>
        <v>3.31721428571429</v>
      </c>
      <c r="N100" s="54">
        <v>95</v>
      </c>
      <c r="O100" s="7"/>
      <c r="P100" s="7"/>
      <c r="Q100" s="62" t="s">
        <v>353</v>
      </c>
    </row>
    <row r="101" ht="25" customHeight="1" spans="1:17">
      <c r="A101" s="22" t="s">
        <v>354</v>
      </c>
      <c r="B101" s="23" t="s">
        <v>355</v>
      </c>
      <c r="C101" s="24">
        <v>3.51</v>
      </c>
      <c r="D101" s="23">
        <v>92</v>
      </c>
      <c r="E101" s="24">
        <v>96.375</v>
      </c>
      <c r="F101" s="24">
        <v>4.82</v>
      </c>
      <c r="G101" s="24"/>
      <c r="H101" s="24">
        <v>3</v>
      </c>
      <c r="I101" s="24"/>
      <c r="J101" s="24">
        <v>2</v>
      </c>
      <c r="K101" s="24">
        <f t="shared" si="32"/>
        <v>5</v>
      </c>
      <c r="L101" s="24">
        <f t="shared" si="33"/>
        <v>0.25</v>
      </c>
      <c r="M101" s="24">
        <v>3.315</v>
      </c>
      <c r="N101" s="54">
        <v>96</v>
      </c>
      <c r="O101" s="7"/>
      <c r="P101" s="7"/>
      <c r="Q101" s="62" t="s">
        <v>356</v>
      </c>
    </row>
    <row r="102" ht="25" customHeight="1" spans="1:17">
      <c r="A102" s="65" t="s">
        <v>357</v>
      </c>
      <c r="B102" s="66" t="s">
        <v>358</v>
      </c>
      <c r="C102" s="24" t="s">
        <v>359</v>
      </c>
      <c r="D102" s="23">
        <v>90</v>
      </c>
      <c r="E102" s="48">
        <v>96.1428571428571</v>
      </c>
      <c r="F102" s="29">
        <f>E102/20</f>
        <v>4.80714285714286</v>
      </c>
      <c r="G102" s="1">
        <v>0</v>
      </c>
      <c r="H102" s="48">
        <v>3</v>
      </c>
      <c r="I102" s="48">
        <v>0</v>
      </c>
      <c r="J102" s="60">
        <v>0</v>
      </c>
      <c r="K102" s="56">
        <f t="shared" si="32"/>
        <v>3</v>
      </c>
      <c r="L102" s="57">
        <f t="shared" si="33"/>
        <v>0.15</v>
      </c>
      <c r="M102" s="58">
        <f>C102*0.8+F102*0.1+L102*0.1</f>
        <v>3.31171428571429</v>
      </c>
      <c r="N102" s="54">
        <v>97</v>
      </c>
      <c r="O102" s="7"/>
      <c r="P102" s="7"/>
      <c r="Q102" s="62" t="s">
        <v>360</v>
      </c>
    </row>
    <row r="103" ht="25" customHeight="1" spans="1:17">
      <c r="A103" s="30" t="s">
        <v>361</v>
      </c>
      <c r="B103" s="67" t="s">
        <v>362</v>
      </c>
      <c r="C103" s="31" t="s">
        <v>363</v>
      </c>
      <c r="D103" s="32">
        <v>94</v>
      </c>
      <c r="E103" s="33">
        <v>97.5</v>
      </c>
      <c r="F103" s="33">
        <v>4.88</v>
      </c>
      <c r="G103" s="34"/>
      <c r="H103" s="34">
        <v>0</v>
      </c>
      <c r="I103" s="34">
        <v>3</v>
      </c>
      <c r="J103" s="34"/>
      <c r="K103" s="34">
        <v>3</v>
      </c>
      <c r="L103" s="34">
        <v>0.15</v>
      </c>
      <c r="M103" s="34">
        <v>3.223</v>
      </c>
      <c r="N103" s="54">
        <v>98</v>
      </c>
      <c r="O103" s="7"/>
      <c r="P103" s="7"/>
      <c r="Q103" s="62" t="s">
        <v>364</v>
      </c>
    </row>
    <row r="104" ht="25" customHeight="1" spans="1:17">
      <c r="A104" s="22" t="s">
        <v>365</v>
      </c>
      <c r="B104" s="23" t="s">
        <v>366</v>
      </c>
      <c r="C104" s="24">
        <v>3.35</v>
      </c>
      <c r="D104" s="23">
        <v>95</v>
      </c>
      <c r="E104" s="24">
        <v>96</v>
      </c>
      <c r="F104" s="24">
        <v>4.8</v>
      </c>
      <c r="G104" s="24"/>
      <c r="H104" s="24">
        <v>3</v>
      </c>
      <c r="I104" s="24">
        <v>8</v>
      </c>
      <c r="J104" s="24"/>
      <c r="K104" s="24">
        <f>G104+H104+I104+J104</f>
        <v>11</v>
      </c>
      <c r="L104" s="24">
        <f>K104/20</f>
        <v>0.55</v>
      </c>
      <c r="M104" s="24">
        <v>3.215</v>
      </c>
      <c r="N104" s="54">
        <v>99</v>
      </c>
      <c r="O104" s="7"/>
      <c r="P104" s="7"/>
      <c r="Q104" s="62" t="s">
        <v>367</v>
      </c>
    </row>
    <row r="105" ht="25" customHeight="1" spans="1:17">
      <c r="A105" s="22" t="s">
        <v>368</v>
      </c>
      <c r="B105" s="23" t="s">
        <v>369</v>
      </c>
      <c r="C105" s="24">
        <v>3.01</v>
      </c>
      <c r="D105" s="23">
        <v>99</v>
      </c>
      <c r="E105" s="24">
        <v>97.5</v>
      </c>
      <c r="F105" s="24">
        <v>4.88</v>
      </c>
      <c r="G105" s="24"/>
      <c r="H105" s="24">
        <v>3</v>
      </c>
      <c r="I105" s="24">
        <v>11.5</v>
      </c>
      <c r="J105" s="24">
        <v>38.5</v>
      </c>
      <c r="K105" s="24">
        <f>G105+H105+I105+J105</f>
        <v>53</v>
      </c>
      <c r="L105" s="24">
        <f>K105/20</f>
        <v>2.65</v>
      </c>
      <c r="M105" s="24">
        <v>3.161</v>
      </c>
      <c r="N105" s="54">
        <v>100</v>
      </c>
      <c r="O105" s="7"/>
      <c r="P105" s="7"/>
      <c r="Q105" s="62" t="s">
        <v>370</v>
      </c>
    </row>
    <row r="106" ht="25" customHeight="1" spans="1:17">
      <c r="A106" s="30" t="s">
        <v>371</v>
      </c>
      <c r="B106" s="40" t="s">
        <v>372</v>
      </c>
      <c r="C106" s="31" t="s">
        <v>373</v>
      </c>
      <c r="D106" s="32">
        <v>96</v>
      </c>
      <c r="E106" s="33">
        <v>97.67</v>
      </c>
      <c r="F106" s="33">
        <v>4.88</v>
      </c>
      <c r="G106" s="34"/>
      <c r="H106" s="34">
        <v>5</v>
      </c>
      <c r="I106" s="34"/>
      <c r="J106" s="34"/>
      <c r="K106" s="34">
        <v>9</v>
      </c>
      <c r="L106" s="34">
        <v>0.45</v>
      </c>
      <c r="M106" s="34">
        <v>2.957</v>
      </c>
      <c r="N106" s="54">
        <v>101</v>
      </c>
      <c r="O106" s="7"/>
      <c r="P106" s="7"/>
      <c r="Q106" s="62" t="s">
        <v>374</v>
      </c>
    </row>
    <row r="107" ht="25" customHeight="1" spans="1:17">
      <c r="A107" s="40" t="s">
        <v>375</v>
      </c>
      <c r="B107" s="40" t="s">
        <v>376</v>
      </c>
      <c r="C107" s="31" t="s">
        <v>373</v>
      </c>
      <c r="D107" s="32">
        <v>96</v>
      </c>
      <c r="E107" s="33">
        <v>97.33</v>
      </c>
      <c r="F107" s="33">
        <v>4.87</v>
      </c>
      <c r="G107" s="34"/>
      <c r="H107" s="43">
        <v>0</v>
      </c>
      <c r="I107" s="43"/>
      <c r="J107" s="43"/>
      <c r="K107" s="43"/>
      <c r="L107" s="34">
        <v>0</v>
      </c>
      <c r="M107" s="34">
        <v>2.911</v>
      </c>
      <c r="N107" s="54">
        <v>102</v>
      </c>
      <c r="O107" s="7"/>
      <c r="P107" s="7"/>
      <c r="Q107" s="62"/>
    </row>
    <row r="108" ht="25" customHeight="1" spans="1:17">
      <c r="A108" s="68" t="s">
        <v>377</v>
      </c>
      <c r="B108" s="67" t="s">
        <v>378</v>
      </c>
      <c r="C108" s="31" t="s">
        <v>373</v>
      </c>
      <c r="D108" s="32">
        <v>96</v>
      </c>
      <c r="E108" s="33">
        <v>95.83</v>
      </c>
      <c r="F108" s="33">
        <v>4.79</v>
      </c>
      <c r="G108" s="34"/>
      <c r="H108" s="34">
        <v>0</v>
      </c>
      <c r="I108" s="34"/>
      <c r="J108" s="34"/>
      <c r="K108" s="34"/>
      <c r="L108" s="34"/>
      <c r="M108" s="34">
        <v>2.903</v>
      </c>
      <c r="N108" s="54">
        <v>103</v>
      </c>
      <c r="O108" s="7"/>
      <c r="P108" s="7"/>
      <c r="Q108" s="62"/>
    </row>
    <row r="109" ht="25" customHeight="1" spans="1:17">
      <c r="A109" s="30" t="s">
        <v>379</v>
      </c>
      <c r="B109" s="39" t="s">
        <v>380</v>
      </c>
      <c r="C109" s="31" t="s">
        <v>381</v>
      </c>
      <c r="D109" s="32">
        <v>100</v>
      </c>
      <c r="E109" s="33">
        <v>95.83</v>
      </c>
      <c r="F109" s="33">
        <v>4.79</v>
      </c>
      <c r="G109" s="34"/>
      <c r="H109" s="34">
        <v>0</v>
      </c>
      <c r="I109" s="34"/>
      <c r="J109" s="34"/>
      <c r="K109" s="34"/>
      <c r="L109" s="34"/>
      <c r="M109" s="34">
        <v>2.831</v>
      </c>
      <c r="N109" s="54">
        <v>104</v>
      </c>
      <c r="O109" s="7"/>
      <c r="P109" s="7"/>
      <c r="Q109" s="62"/>
    </row>
    <row r="110" ht="25" customHeight="1" spans="1:17">
      <c r="A110" s="22" t="s">
        <v>382</v>
      </c>
      <c r="B110" s="23" t="s">
        <v>383</v>
      </c>
      <c r="C110" s="24">
        <v>2.73</v>
      </c>
      <c r="D110" s="23">
        <v>101</v>
      </c>
      <c r="E110" s="24">
        <v>99</v>
      </c>
      <c r="F110" s="24">
        <v>4.95</v>
      </c>
      <c r="G110" s="24"/>
      <c r="H110" s="24">
        <v>4</v>
      </c>
      <c r="I110" s="24">
        <v>22</v>
      </c>
      <c r="J110" s="24"/>
      <c r="K110" s="24">
        <f>G110+H110+I110+J110</f>
        <v>26</v>
      </c>
      <c r="L110" s="24">
        <f>K110/20</f>
        <v>1.3</v>
      </c>
      <c r="M110" s="24">
        <v>2.809</v>
      </c>
      <c r="N110" s="54">
        <v>105</v>
      </c>
      <c r="O110" s="7"/>
      <c r="P110" s="7" t="s">
        <v>96</v>
      </c>
      <c r="Q110" s="62" t="s">
        <v>384</v>
      </c>
    </row>
    <row r="111" ht="25" customHeight="1" spans="1:17">
      <c r="A111" s="30" t="s">
        <v>385</v>
      </c>
      <c r="B111" s="40" t="s">
        <v>386</v>
      </c>
      <c r="C111" s="31" t="s">
        <v>387</v>
      </c>
      <c r="D111" s="32">
        <v>101</v>
      </c>
      <c r="E111" s="33">
        <v>97.83</v>
      </c>
      <c r="F111" s="33">
        <v>4.89</v>
      </c>
      <c r="G111" s="34"/>
      <c r="H111" s="34">
        <v>0</v>
      </c>
      <c r="I111" s="34"/>
      <c r="J111" s="34"/>
      <c r="K111" s="34"/>
      <c r="L111" s="34">
        <v>0</v>
      </c>
      <c r="M111" s="34">
        <v>2.545</v>
      </c>
      <c r="N111" s="54">
        <v>106</v>
      </c>
      <c r="O111" s="7"/>
      <c r="P111" s="7"/>
      <c r="Q111" s="62"/>
    </row>
    <row r="112" ht="25" customHeight="1" spans="1:17">
      <c r="A112" s="39" t="s">
        <v>388</v>
      </c>
      <c r="B112" s="40" t="s">
        <v>389</v>
      </c>
      <c r="C112" s="31" t="s">
        <v>390</v>
      </c>
      <c r="D112" s="32">
        <v>103</v>
      </c>
      <c r="E112" s="33">
        <v>96.83</v>
      </c>
      <c r="F112" s="33">
        <v>4.84</v>
      </c>
      <c r="G112" s="24"/>
      <c r="H112" s="34">
        <v>8</v>
      </c>
      <c r="I112" s="34">
        <v>2</v>
      </c>
      <c r="J112" s="34"/>
      <c r="K112" s="34">
        <v>10</v>
      </c>
      <c r="L112" s="34">
        <v>0.5</v>
      </c>
      <c r="M112" s="34">
        <v>2.542</v>
      </c>
      <c r="N112" s="54">
        <v>107</v>
      </c>
      <c r="O112" s="7"/>
      <c r="P112" s="7"/>
      <c r="Q112" s="62" t="s">
        <v>391</v>
      </c>
    </row>
    <row r="113" ht="25" customHeight="1" spans="1:17">
      <c r="A113" s="30" t="s">
        <v>392</v>
      </c>
      <c r="B113" s="39" t="s">
        <v>393</v>
      </c>
      <c r="C113" s="31" t="s">
        <v>394</v>
      </c>
      <c r="D113" s="32">
        <v>104</v>
      </c>
      <c r="E113" s="33">
        <v>94.91</v>
      </c>
      <c r="F113" s="33">
        <v>4.75</v>
      </c>
      <c r="G113" s="34"/>
      <c r="H113" s="34">
        <v>0</v>
      </c>
      <c r="I113" s="34"/>
      <c r="J113" s="34"/>
      <c r="K113" s="34"/>
      <c r="L113" s="34"/>
      <c r="M113" s="34">
        <v>2.219</v>
      </c>
      <c r="N113" s="54">
        <v>108</v>
      </c>
      <c r="O113" s="7"/>
      <c r="P113" s="7"/>
      <c r="Q113" s="62"/>
    </row>
    <row r="114" ht="25" customHeight="1" spans="1:17">
      <c r="A114" s="30" t="s">
        <v>395</v>
      </c>
      <c r="B114" s="40" t="s">
        <v>396</v>
      </c>
      <c r="C114" s="31" t="s">
        <v>397</v>
      </c>
      <c r="D114" s="32">
        <v>105</v>
      </c>
      <c r="E114" s="33">
        <v>96.83</v>
      </c>
      <c r="F114" s="33">
        <v>4.84</v>
      </c>
      <c r="G114" s="34"/>
      <c r="H114" s="34">
        <v>0</v>
      </c>
      <c r="I114" s="34"/>
      <c r="J114" s="34"/>
      <c r="K114" s="34"/>
      <c r="L114" s="34"/>
      <c r="M114" s="34">
        <v>1.604</v>
      </c>
      <c r="N114" s="54">
        <v>109</v>
      </c>
      <c r="O114" s="7"/>
      <c r="P114" s="7"/>
      <c r="Q114" s="62"/>
    </row>
    <row r="115" ht="25" customHeight="1" spans="1:17">
      <c r="A115" s="22" t="s">
        <v>398</v>
      </c>
      <c r="B115" s="23" t="s">
        <v>399</v>
      </c>
      <c r="C115" s="24">
        <v>1.21</v>
      </c>
      <c r="D115" s="23">
        <v>106</v>
      </c>
      <c r="E115" s="24">
        <v>97.625</v>
      </c>
      <c r="F115" s="24">
        <v>4.88</v>
      </c>
      <c r="G115" s="24"/>
      <c r="H115" s="24">
        <v>3</v>
      </c>
      <c r="I115" s="24"/>
      <c r="J115" s="24">
        <v>4</v>
      </c>
      <c r="K115" s="24">
        <f>G115+H115+I115+J115</f>
        <v>7</v>
      </c>
      <c r="L115" s="24">
        <f>K115/20</f>
        <v>0.35</v>
      </c>
      <c r="M115" s="24">
        <v>1.491</v>
      </c>
      <c r="N115" s="54">
        <v>110</v>
      </c>
      <c r="O115" s="7"/>
      <c r="P115" s="7"/>
      <c r="Q115" s="62" t="s">
        <v>317</v>
      </c>
    </row>
    <row r="116" customFormat="1" ht="25" customHeight="1" spans="1:17">
      <c r="A116" s="75" t="s">
        <v>400</v>
      </c>
      <c r="B116" s="23" t="s">
        <v>401</v>
      </c>
      <c r="C116" s="24">
        <v>0</v>
      </c>
      <c r="D116" s="23">
        <v>107</v>
      </c>
      <c r="E116" s="24">
        <v>0</v>
      </c>
      <c r="F116" s="24">
        <v>0</v>
      </c>
      <c r="G116" s="24">
        <v>0</v>
      </c>
      <c r="H116" s="24">
        <v>0</v>
      </c>
      <c r="I116" s="24">
        <v>0</v>
      </c>
      <c r="J116" s="24">
        <v>0</v>
      </c>
      <c r="K116" s="24">
        <v>0</v>
      </c>
      <c r="L116" s="24">
        <v>0</v>
      </c>
      <c r="M116" s="24">
        <v>0</v>
      </c>
      <c r="N116" s="54">
        <v>111</v>
      </c>
      <c r="O116" s="7"/>
      <c r="P116" s="7"/>
      <c r="Q116" s="62"/>
    </row>
    <row r="117" ht="14.25" spans="17:17">
      <c r="Q117" s="69"/>
    </row>
  </sheetData>
  <autoFilter ref="A1:Q116">
    <extLst/>
  </autoFilter>
  <mergeCells count="13">
    <mergeCell ref="A3:Q3"/>
    <mergeCell ref="C4:D4"/>
    <mergeCell ref="G4:L4"/>
    <mergeCell ref="A4:A5"/>
    <mergeCell ref="B4:B5"/>
    <mergeCell ref="E4:E5"/>
    <mergeCell ref="F4:F5"/>
    <mergeCell ref="M4:M5"/>
    <mergeCell ref="N4:N5"/>
    <mergeCell ref="O4:O5"/>
    <mergeCell ref="P4:P5"/>
    <mergeCell ref="Q4:Q5"/>
    <mergeCell ref="A1:Q2"/>
  </mergeCells>
  <pageMargins left="1.25902777777778" right="0.509027777777778" top="0.788888888888889" bottom="0.788888888888889" header="0.509027777777778" footer="0.509027777777778"/>
  <pageSetup paperSize="8" fitToWidth="0" fitToHeight="0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6"/>
  <sheetViews>
    <sheetView topLeftCell="A23" workbookViewId="0">
      <selection activeCell="H36" sqref="H1:H36"/>
    </sheetView>
  </sheetViews>
  <sheetFormatPr defaultColWidth="9" defaultRowHeight="14.25" outlineLevelCol="7"/>
  <sheetData>
    <row r="1" spans="1:8">
      <c r="A1" s="1">
        <v>100</v>
      </c>
      <c r="B1" s="1">
        <v>100</v>
      </c>
      <c r="C1" s="1">
        <v>100</v>
      </c>
      <c r="D1" s="1">
        <v>100</v>
      </c>
      <c r="E1" s="1">
        <v>100</v>
      </c>
      <c r="F1" s="1">
        <v>100</v>
      </c>
      <c r="G1" s="1">
        <v>100</v>
      </c>
      <c r="H1" s="2">
        <f>(A1+B1+C1+D1+E1+F1+G1)/7</f>
        <v>100</v>
      </c>
    </row>
    <row r="2" spans="1:8">
      <c r="A2" s="3">
        <v>97</v>
      </c>
      <c r="B2" s="3">
        <v>94</v>
      </c>
      <c r="C2" s="3">
        <v>99</v>
      </c>
      <c r="D2" s="3">
        <v>100</v>
      </c>
      <c r="E2" s="3">
        <v>99</v>
      </c>
      <c r="F2" s="3">
        <v>98</v>
      </c>
      <c r="G2" s="3">
        <v>98</v>
      </c>
      <c r="H2" s="2">
        <f t="shared" ref="H2:H36" si="0">(A2+B2+C2+D2+E2+F2+G2)/7</f>
        <v>97.8571428571429</v>
      </c>
    </row>
    <row r="3" spans="1:8">
      <c r="A3" s="3">
        <v>99</v>
      </c>
      <c r="B3" s="3">
        <v>100</v>
      </c>
      <c r="C3" s="3">
        <v>99</v>
      </c>
      <c r="D3" s="3">
        <v>98</v>
      </c>
      <c r="E3" s="3">
        <v>99</v>
      </c>
      <c r="F3" s="3">
        <v>97</v>
      </c>
      <c r="G3" s="3">
        <v>98</v>
      </c>
      <c r="H3" s="2">
        <f t="shared" si="0"/>
        <v>98.5714285714286</v>
      </c>
    </row>
    <row r="4" spans="1:8">
      <c r="A4" s="3">
        <v>98</v>
      </c>
      <c r="B4" s="3">
        <v>96</v>
      </c>
      <c r="C4" s="3">
        <v>100</v>
      </c>
      <c r="D4" s="3">
        <v>100</v>
      </c>
      <c r="E4" s="3">
        <v>100</v>
      </c>
      <c r="F4" s="3">
        <v>98</v>
      </c>
      <c r="G4" s="3">
        <v>98</v>
      </c>
      <c r="H4" s="2">
        <f t="shared" si="0"/>
        <v>98.5714285714286</v>
      </c>
    </row>
    <row r="5" spans="1:8">
      <c r="A5" s="3">
        <v>98</v>
      </c>
      <c r="B5" s="3">
        <v>96</v>
      </c>
      <c r="C5" s="3">
        <v>100</v>
      </c>
      <c r="D5" s="3">
        <v>100</v>
      </c>
      <c r="E5" s="3">
        <v>99</v>
      </c>
      <c r="F5" s="3">
        <v>98</v>
      </c>
      <c r="G5" s="3">
        <v>98</v>
      </c>
      <c r="H5" s="2">
        <f t="shared" si="0"/>
        <v>98.4285714285714</v>
      </c>
    </row>
    <row r="6" spans="1:8">
      <c r="A6" s="3">
        <v>98</v>
      </c>
      <c r="B6" s="3">
        <v>98</v>
      </c>
      <c r="C6" s="3">
        <v>100</v>
      </c>
      <c r="D6" s="3">
        <v>98</v>
      </c>
      <c r="E6" s="3">
        <v>99</v>
      </c>
      <c r="F6" s="3">
        <v>98</v>
      </c>
      <c r="G6" s="3">
        <v>98</v>
      </c>
      <c r="H6" s="2">
        <f t="shared" si="0"/>
        <v>98.4285714285714</v>
      </c>
    </row>
    <row r="7" spans="1:8">
      <c r="A7" s="3">
        <v>99</v>
      </c>
      <c r="B7" s="3">
        <v>100</v>
      </c>
      <c r="C7" s="3">
        <v>100</v>
      </c>
      <c r="D7" s="3">
        <v>100</v>
      </c>
      <c r="E7" s="3">
        <v>99</v>
      </c>
      <c r="F7" s="3">
        <v>98</v>
      </c>
      <c r="G7" s="3">
        <v>98</v>
      </c>
      <c r="H7" s="2">
        <f t="shared" si="0"/>
        <v>99.1428571428571</v>
      </c>
    </row>
    <row r="8" spans="1:8">
      <c r="A8" s="3">
        <v>100</v>
      </c>
      <c r="B8" s="3">
        <v>100</v>
      </c>
      <c r="C8" s="3">
        <v>100</v>
      </c>
      <c r="D8" s="3">
        <v>100</v>
      </c>
      <c r="E8" s="3">
        <v>99</v>
      </c>
      <c r="F8" s="3">
        <v>100</v>
      </c>
      <c r="G8" s="3">
        <v>100</v>
      </c>
      <c r="H8" s="2">
        <f t="shared" si="0"/>
        <v>99.8571428571429</v>
      </c>
    </row>
    <row r="9" spans="1:8">
      <c r="A9" s="3">
        <v>98</v>
      </c>
      <c r="B9" s="3">
        <v>98</v>
      </c>
      <c r="C9" s="3">
        <v>99</v>
      </c>
      <c r="D9" s="3">
        <v>98</v>
      </c>
      <c r="E9" s="3">
        <v>99</v>
      </c>
      <c r="F9" s="3">
        <v>98</v>
      </c>
      <c r="G9" s="3">
        <v>98</v>
      </c>
      <c r="H9" s="2">
        <f t="shared" si="0"/>
        <v>98.2857142857143</v>
      </c>
    </row>
    <row r="10" spans="1:8">
      <c r="A10" s="3">
        <v>98</v>
      </c>
      <c r="B10" s="3">
        <v>99</v>
      </c>
      <c r="C10" s="3">
        <v>99</v>
      </c>
      <c r="D10" s="3">
        <v>98</v>
      </c>
      <c r="E10" s="3">
        <v>100</v>
      </c>
      <c r="F10" s="3">
        <v>98</v>
      </c>
      <c r="G10" s="3">
        <v>99</v>
      </c>
      <c r="H10" s="2">
        <f t="shared" si="0"/>
        <v>98.7142857142857</v>
      </c>
    </row>
    <row r="11" spans="1:8">
      <c r="A11" s="3">
        <v>98</v>
      </c>
      <c r="B11" s="3">
        <v>98</v>
      </c>
      <c r="C11" s="3">
        <v>99</v>
      </c>
      <c r="D11" s="3">
        <v>98</v>
      </c>
      <c r="E11" s="3">
        <v>99</v>
      </c>
      <c r="F11" s="3">
        <v>98</v>
      </c>
      <c r="G11" s="3">
        <v>98</v>
      </c>
      <c r="H11" s="2">
        <f t="shared" si="0"/>
        <v>98.2857142857143</v>
      </c>
    </row>
    <row r="12" spans="1:8">
      <c r="A12" s="3">
        <v>96</v>
      </c>
      <c r="B12" s="3">
        <v>96</v>
      </c>
      <c r="C12" s="3">
        <v>95</v>
      </c>
      <c r="D12" s="3">
        <v>98</v>
      </c>
      <c r="E12" s="3">
        <v>99</v>
      </c>
      <c r="F12" s="3">
        <v>98</v>
      </c>
      <c r="G12" s="3">
        <v>100</v>
      </c>
      <c r="H12" s="2">
        <f t="shared" si="0"/>
        <v>97.4285714285714</v>
      </c>
    </row>
    <row r="13" spans="1:8">
      <c r="A13" s="3">
        <v>96</v>
      </c>
      <c r="B13" s="3">
        <v>98</v>
      </c>
      <c r="C13" s="3">
        <v>96</v>
      </c>
      <c r="D13" s="3">
        <v>97</v>
      </c>
      <c r="E13" s="3">
        <v>99</v>
      </c>
      <c r="F13" s="3">
        <v>100</v>
      </c>
      <c r="G13" s="3">
        <v>98</v>
      </c>
      <c r="H13" s="2">
        <f t="shared" si="0"/>
        <v>97.7142857142857</v>
      </c>
    </row>
    <row r="14" spans="1:8">
      <c r="A14" s="1">
        <v>98</v>
      </c>
      <c r="B14" s="1">
        <v>98</v>
      </c>
      <c r="C14" s="1">
        <v>99</v>
      </c>
      <c r="D14" s="1">
        <v>97</v>
      </c>
      <c r="E14" s="1">
        <v>99</v>
      </c>
      <c r="F14" s="1">
        <v>98</v>
      </c>
      <c r="G14" s="1">
        <v>98</v>
      </c>
      <c r="H14" s="2">
        <f t="shared" si="0"/>
        <v>98.1428571428571</v>
      </c>
    </row>
    <row r="15" spans="1:8">
      <c r="A15" s="3">
        <v>99</v>
      </c>
      <c r="B15" s="3">
        <v>98</v>
      </c>
      <c r="C15" s="3">
        <v>99</v>
      </c>
      <c r="D15" s="3">
        <v>97</v>
      </c>
      <c r="E15" s="3">
        <v>100</v>
      </c>
      <c r="F15" s="3">
        <v>98</v>
      </c>
      <c r="G15" s="3">
        <v>100</v>
      </c>
      <c r="H15" s="2">
        <f t="shared" si="0"/>
        <v>98.7142857142857</v>
      </c>
    </row>
    <row r="16" spans="1:8">
      <c r="A16" s="1">
        <v>98</v>
      </c>
      <c r="B16" s="1">
        <v>100</v>
      </c>
      <c r="C16" s="1">
        <v>98</v>
      </c>
      <c r="D16" s="1">
        <v>98</v>
      </c>
      <c r="E16" s="1">
        <v>100</v>
      </c>
      <c r="F16" s="1">
        <v>100</v>
      </c>
      <c r="G16" s="1">
        <v>99</v>
      </c>
      <c r="H16" s="2">
        <f t="shared" si="0"/>
        <v>99</v>
      </c>
    </row>
    <row r="17" spans="1:8">
      <c r="A17" s="1">
        <v>98</v>
      </c>
      <c r="B17" s="1">
        <v>98</v>
      </c>
      <c r="C17" s="1">
        <v>98</v>
      </c>
      <c r="D17" s="1">
        <v>98</v>
      </c>
      <c r="E17" s="1">
        <v>98</v>
      </c>
      <c r="F17" s="1">
        <v>97</v>
      </c>
      <c r="G17" s="1">
        <v>96</v>
      </c>
      <c r="H17" s="2">
        <f t="shared" si="0"/>
        <v>97.5714285714286</v>
      </c>
    </row>
    <row r="18" spans="1:8">
      <c r="A18" s="1">
        <v>98</v>
      </c>
      <c r="B18" s="1">
        <v>98</v>
      </c>
      <c r="C18" s="1">
        <v>98</v>
      </c>
      <c r="D18" s="1">
        <v>98</v>
      </c>
      <c r="E18" s="1">
        <v>99</v>
      </c>
      <c r="F18" s="1">
        <v>96</v>
      </c>
      <c r="G18" s="1">
        <v>100</v>
      </c>
      <c r="H18" s="2">
        <f t="shared" si="0"/>
        <v>98.1428571428571</v>
      </c>
    </row>
    <row r="19" spans="1:8">
      <c r="A19" s="1">
        <v>95</v>
      </c>
      <c r="B19" s="1">
        <v>98</v>
      </c>
      <c r="C19" s="1">
        <v>97</v>
      </c>
      <c r="D19" s="1">
        <v>98</v>
      </c>
      <c r="E19" s="1">
        <v>100</v>
      </c>
      <c r="F19" s="1">
        <v>98</v>
      </c>
      <c r="G19" s="1">
        <v>95</v>
      </c>
      <c r="H19" s="2">
        <f t="shared" si="0"/>
        <v>97.2857142857143</v>
      </c>
    </row>
    <row r="20" spans="1:8">
      <c r="A20" s="1">
        <v>95</v>
      </c>
      <c r="B20" s="1">
        <v>96</v>
      </c>
      <c r="C20" s="1">
        <v>95</v>
      </c>
      <c r="D20" s="1">
        <v>96</v>
      </c>
      <c r="E20" s="1">
        <v>98</v>
      </c>
      <c r="F20" s="1">
        <v>96</v>
      </c>
      <c r="G20" s="1">
        <v>95</v>
      </c>
      <c r="H20" s="2">
        <f t="shared" si="0"/>
        <v>95.8571428571429</v>
      </c>
    </row>
    <row r="21" spans="1:8">
      <c r="A21" s="1">
        <v>98</v>
      </c>
      <c r="B21" s="1">
        <v>98</v>
      </c>
      <c r="C21" s="1">
        <v>100</v>
      </c>
      <c r="D21" s="1">
        <v>97</v>
      </c>
      <c r="E21" s="1">
        <v>99</v>
      </c>
      <c r="F21" s="1">
        <v>98</v>
      </c>
      <c r="G21" s="1">
        <v>98</v>
      </c>
      <c r="H21" s="2">
        <f t="shared" si="0"/>
        <v>98.2857142857143</v>
      </c>
    </row>
    <row r="22" spans="1:8">
      <c r="A22" s="1">
        <v>98</v>
      </c>
      <c r="B22" s="1">
        <v>100</v>
      </c>
      <c r="C22" s="1">
        <v>99</v>
      </c>
      <c r="D22" s="1">
        <v>98</v>
      </c>
      <c r="E22" s="1">
        <v>100</v>
      </c>
      <c r="F22" s="1">
        <v>100</v>
      </c>
      <c r="G22" s="1">
        <v>100</v>
      </c>
      <c r="H22" s="2">
        <f t="shared" si="0"/>
        <v>99.2857142857143</v>
      </c>
    </row>
    <row r="23" spans="1:8">
      <c r="A23" s="1">
        <v>96</v>
      </c>
      <c r="B23" s="1">
        <v>95</v>
      </c>
      <c r="C23" s="1">
        <v>99</v>
      </c>
      <c r="D23" s="1">
        <v>98</v>
      </c>
      <c r="E23" s="1">
        <v>99</v>
      </c>
      <c r="F23" s="1">
        <v>97</v>
      </c>
      <c r="G23" s="1">
        <v>97</v>
      </c>
      <c r="H23" s="2">
        <f t="shared" si="0"/>
        <v>97.2857142857143</v>
      </c>
    </row>
    <row r="24" spans="1:8">
      <c r="A24" s="1">
        <v>97</v>
      </c>
      <c r="B24" s="1">
        <v>96</v>
      </c>
      <c r="C24" s="1">
        <v>99</v>
      </c>
      <c r="D24" s="1">
        <v>98</v>
      </c>
      <c r="E24" s="1">
        <v>98</v>
      </c>
      <c r="F24" s="1">
        <v>98</v>
      </c>
      <c r="G24" s="1">
        <v>98</v>
      </c>
      <c r="H24" s="2">
        <f t="shared" si="0"/>
        <v>97.7142857142857</v>
      </c>
    </row>
    <row r="25" spans="1:8">
      <c r="A25" s="4">
        <v>98</v>
      </c>
      <c r="B25" s="3">
        <v>97</v>
      </c>
      <c r="C25" s="4">
        <v>99</v>
      </c>
      <c r="D25" s="3">
        <v>100</v>
      </c>
      <c r="E25" s="3">
        <v>99</v>
      </c>
      <c r="F25" s="4">
        <v>98</v>
      </c>
      <c r="G25" s="3">
        <v>98</v>
      </c>
      <c r="H25" s="2">
        <f t="shared" si="0"/>
        <v>98.4285714285714</v>
      </c>
    </row>
    <row r="26" spans="1:8">
      <c r="A26" s="4">
        <v>98</v>
      </c>
      <c r="B26" s="3">
        <v>99</v>
      </c>
      <c r="C26" s="4">
        <v>100</v>
      </c>
      <c r="D26" s="3">
        <v>100</v>
      </c>
      <c r="E26" s="3">
        <v>99</v>
      </c>
      <c r="F26" s="4">
        <v>99</v>
      </c>
      <c r="G26" s="3">
        <v>100</v>
      </c>
      <c r="H26" s="2">
        <f t="shared" si="0"/>
        <v>99.2857142857143</v>
      </c>
    </row>
    <row r="27" spans="1:8">
      <c r="A27" s="4">
        <v>98</v>
      </c>
      <c r="B27" s="3">
        <v>99</v>
      </c>
      <c r="C27" s="4">
        <v>100</v>
      </c>
      <c r="D27" s="3">
        <v>100</v>
      </c>
      <c r="E27" s="3">
        <v>99</v>
      </c>
      <c r="F27" s="4">
        <v>100</v>
      </c>
      <c r="G27" s="3">
        <v>100</v>
      </c>
      <c r="H27" s="2">
        <f t="shared" si="0"/>
        <v>99.4285714285714</v>
      </c>
    </row>
    <row r="28" spans="1:8">
      <c r="A28" s="5" t="s">
        <v>402</v>
      </c>
      <c r="B28" s="5" t="s">
        <v>403</v>
      </c>
      <c r="C28" s="5" t="s">
        <v>404</v>
      </c>
      <c r="D28" s="5" t="s">
        <v>405</v>
      </c>
      <c r="E28" s="5" t="s">
        <v>403</v>
      </c>
      <c r="F28" s="6" t="s">
        <v>406</v>
      </c>
      <c r="G28" s="5" t="s">
        <v>405</v>
      </c>
      <c r="H28" s="2">
        <f t="shared" si="0"/>
        <v>99</v>
      </c>
    </row>
    <row r="29" spans="1:8">
      <c r="A29" s="1">
        <v>95</v>
      </c>
      <c r="B29" s="1">
        <v>96</v>
      </c>
      <c r="C29" s="1">
        <v>97</v>
      </c>
      <c r="D29" s="1">
        <v>97</v>
      </c>
      <c r="E29" s="1">
        <v>97</v>
      </c>
      <c r="F29" s="1">
        <v>94</v>
      </c>
      <c r="G29" s="1">
        <v>97</v>
      </c>
      <c r="H29" s="2">
        <f t="shared" si="0"/>
        <v>96.1428571428571</v>
      </c>
    </row>
    <row r="30" spans="1:8">
      <c r="A30" s="4">
        <v>97</v>
      </c>
      <c r="B30" s="3">
        <v>98</v>
      </c>
      <c r="C30" s="4">
        <v>98</v>
      </c>
      <c r="D30" s="3">
        <v>98</v>
      </c>
      <c r="E30" s="3">
        <v>98</v>
      </c>
      <c r="F30" s="4">
        <v>98</v>
      </c>
      <c r="G30" s="3">
        <v>98</v>
      </c>
      <c r="H30" s="2">
        <f t="shared" si="0"/>
        <v>97.8571428571429</v>
      </c>
    </row>
    <row r="31" spans="1:8">
      <c r="A31" s="4">
        <v>97</v>
      </c>
      <c r="B31" s="3">
        <v>95</v>
      </c>
      <c r="C31" s="4">
        <v>95</v>
      </c>
      <c r="D31" s="3">
        <v>98</v>
      </c>
      <c r="E31" s="3">
        <v>99</v>
      </c>
      <c r="F31" s="4">
        <v>96</v>
      </c>
      <c r="G31" s="3">
        <v>98</v>
      </c>
      <c r="H31" s="2">
        <f t="shared" si="0"/>
        <v>96.8571428571429</v>
      </c>
    </row>
    <row r="32" spans="1:8">
      <c r="A32" s="4">
        <v>97</v>
      </c>
      <c r="B32" s="3">
        <v>98</v>
      </c>
      <c r="C32" s="4">
        <v>97</v>
      </c>
      <c r="D32" s="3">
        <v>97</v>
      </c>
      <c r="E32" s="3">
        <v>97</v>
      </c>
      <c r="F32" s="4">
        <v>97</v>
      </c>
      <c r="G32" s="3">
        <v>97</v>
      </c>
      <c r="H32" s="2">
        <f t="shared" si="0"/>
        <v>97.1428571428571</v>
      </c>
    </row>
    <row r="33" spans="1:8">
      <c r="A33" s="1">
        <v>98</v>
      </c>
      <c r="B33" s="1">
        <v>98</v>
      </c>
      <c r="C33" s="1">
        <v>98</v>
      </c>
      <c r="D33" s="1">
        <v>100</v>
      </c>
      <c r="E33" s="1">
        <v>100</v>
      </c>
      <c r="F33" s="1">
        <v>98</v>
      </c>
      <c r="G33" s="1">
        <v>98</v>
      </c>
      <c r="H33" s="2">
        <f t="shared" si="0"/>
        <v>98.5714285714286</v>
      </c>
    </row>
    <row r="34" spans="1:8">
      <c r="A34" s="7">
        <v>98</v>
      </c>
      <c r="B34" s="8">
        <v>97</v>
      </c>
      <c r="C34" s="7">
        <v>98</v>
      </c>
      <c r="D34" s="8">
        <v>98</v>
      </c>
      <c r="E34" s="8">
        <v>98</v>
      </c>
      <c r="F34" s="7">
        <v>98</v>
      </c>
      <c r="G34" s="8">
        <v>98</v>
      </c>
      <c r="H34" s="2">
        <f t="shared" si="0"/>
        <v>97.8571428571429</v>
      </c>
    </row>
    <row r="35" spans="1:8">
      <c r="A35" s="7">
        <v>100</v>
      </c>
      <c r="B35" s="8">
        <v>100</v>
      </c>
      <c r="C35" s="7">
        <v>98</v>
      </c>
      <c r="D35" s="8">
        <v>100</v>
      </c>
      <c r="E35" s="8">
        <v>100</v>
      </c>
      <c r="F35" s="7">
        <v>100</v>
      </c>
      <c r="G35" s="8">
        <v>100</v>
      </c>
      <c r="H35" s="2">
        <f t="shared" si="0"/>
        <v>99.7142857142857</v>
      </c>
    </row>
    <row r="36" spans="1:8">
      <c r="A36">
        <v>96</v>
      </c>
      <c r="B36">
        <v>98</v>
      </c>
      <c r="C36">
        <v>98</v>
      </c>
      <c r="D36">
        <v>97</v>
      </c>
      <c r="E36">
        <v>98</v>
      </c>
      <c r="F36">
        <v>97</v>
      </c>
      <c r="G36">
        <v>97</v>
      </c>
      <c r="H36" s="2">
        <f t="shared" si="0"/>
        <v>97.2857142857143</v>
      </c>
    </row>
  </sheetData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oops</cp:lastModifiedBy>
  <dcterms:created xsi:type="dcterms:W3CDTF">2007-09-09T06:45:00Z</dcterms:created>
  <dcterms:modified xsi:type="dcterms:W3CDTF">2018-09-23T03:42:30Z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2052-11.1.0.7760</vt:lpwstr>
  </property>
</Properties>
</file>